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68" yWindow="60" windowWidth="14076" windowHeight="12816" activeTab="0"/>
  </bookViews>
  <sheets>
    <sheet name="Bunker Silo Cover Model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<sst xmlns="http://schemas.openxmlformats.org/spreadsheetml/2006/main" count="53" uniqueCount="49">
  <si>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>Total labor hours needed</t>
  </si>
  <si>
    <t>Cost of tires to hold down</t>
  </si>
  <si>
    <t>loss if uncovered</t>
  </si>
  <si>
    <t>Additional silage loss</t>
  </si>
  <si>
    <t>(tons as fed)</t>
  </si>
  <si>
    <t>Additional silage</t>
  </si>
  <si>
    <t>Silage loss if</t>
  </si>
  <si>
    <t>top 3 feet left</t>
  </si>
  <si>
    <t>uncovered</t>
  </si>
  <si>
    <t>Value</t>
  </si>
  <si>
    <t>Total value</t>
  </si>
  <si>
    <t>of lost</t>
  </si>
  <si>
    <t>silage</t>
  </si>
  <si>
    <t>($/ton as fed)</t>
  </si>
  <si>
    <t>Cost of silage</t>
  </si>
  <si>
    <t>cover</t>
  </si>
  <si>
    <t>cover (overage)</t>
  </si>
  <si>
    <t>silage cover</t>
  </si>
  <si>
    <t>Total cost of</t>
  </si>
  <si>
    <t>Net benefit</t>
  </si>
  <si>
    <t>of covering</t>
  </si>
  <si>
    <t>Total cost</t>
  </si>
  <si>
    <t>to cover</t>
  </si>
  <si>
    <t>Return on</t>
  </si>
  <si>
    <t>investment</t>
  </si>
  <si>
    <t>to</t>
  </si>
  <si>
    <t>Cost of</t>
  </si>
  <si>
    <t>Labor</t>
  </si>
  <si>
    <t>tires</t>
  </si>
  <si>
    <t>Cost:benefit of covering bunker silo</t>
  </si>
  <si>
    <t>Enter data into green-shaded cells.</t>
  </si>
  <si>
    <t>Bunker width (ft):</t>
  </si>
  <si>
    <t>Bunker length (ft):</t>
  </si>
  <si>
    <t>Bunker height (ft):</t>
  </si>
  <si>
    <r>
      <t>Silage density (lbs/ft</t>
    </r>
    <r>
      <rPr>
        <vertAlign val="superscript"/>
        <sz val="10"/>
        <color indexed="8"/>
        <rFont val="Gill Sans MT"/>
        <family val="2"/>
      </rPr>
      <t>2</t>
    </r>
    <r>
      <rPr>
        <sz val="10"/>
        <color theme="1"/>
        <rFont val="Gill Sans MT"/>
        <family val="2"/>
      </rPr>
      <t>):</t>
    </r>
  </si>
  <si>
    <t>Silage loss % for top 3 feet:</t>
  </si>
  <si>
    <t>for uncovered silo (% of total):</t>
  </si>
  <si>
    <t>Silage value ($/ton as fed):</t>
  </si>
  <si>
    <r>
      <t>Cost of plastic covering ($/ft</t>
    </r>
    <r>
      <rPr>
        <vertAlign val="superscript"/>
        <sz val="10"/>
        <color indexed="8"/>
        <rFont val="Gill Sans MT"/>
        <family val="2"/>
      </rPr>
      <t>2</t>
    </r>
    <r>
      <rPr>
        <sz val="10"/>
        <color theme="1"/>
        <rFont val="Gill Sans MT"/>
        <family val="2"/>
      </rPr>
      <t>):</t>
    </r>
  </si>
  <si>
    <t>Percent overage for cover:</t>
  </si>
  <si>
    <t>to cover bunker:</t>
  </si>
  <si>
    <t>Labor cost ($/hr):</t>
  </si>
  <si>
    <t>plastic silo cover:</t>
  </si>
  <si>
    <t>Expected useful life of tires (yrs):</t>
  </si>
  <si>
    <t>Value of</t>
  </si>
  <si>
    <t>of other</t>
  </si>
  <si>
    <t>lost silage</t>
  </si>
  <si>
    <t>lost</t>
  </si>
  <si>
    <t>in top 3 feet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</si>
</sst>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  <numFmt numFmtId="166" formatCode="0.0"/>
    <numFmt numFmtId="167" formatCode="&quot;$&quot;#,##0"/>
  </numFmts>
  <fonts count="37">
    <font>
      <sz val="10"/>
      <color theme="1"/>
      <name val="Gill Sans MT"/>
      <family val="2"/>
    </font>
    <font>
      <sz val="10"/>
      <color indexed="8"/>
      <name val="Gill Sans MT"/>
      <family val="2"/>
    </font>
    <font>
      <vertAlign val="superscript"/>
      <sz val="10"/>
      <color indexed="8"/>
      <name val="Gill Sans MT"/>
      <family val="2"/>
    </font>
    <font>
      <sz val="10"/>
      <color indexed="9"/>
      <name val="Gill Sans MT"/>
      <family val="2"/>
    </font>
    <font>
      <sz val="10"/>
      <color indexed="20"/>
      <name val="Gill Sans MT"/>
      <family val="2"/>
    </font>
    <font>
      <b/>
      <sz val="10"/>
      <color indexed="52"/>
      <name val="Gill Sans MT"/>
      <family val="2"/>
    </font>
    <font>
      <b/>
      <sz val="10"/>
      <color indexed="9"/>
      <name val="Gill Sans MT"/>
      <family val="2"/>
    </font>
    <font>
      <i/>
      <sz val="10"/>
      <color indexed="23"/>
      <name val="Gill Sans MT"/>
      <family val="2"/>
    </font>
    <font>
      <sz val="10"/>
      <color indexed="17"/>
      <name val="Gill Sans MT"/>
      <family val="2"/>
    </font>
    <font>
      <b/>
      <sz val="15"/>
      <color indexed="56"/>
      <name val="Gill Sans MT"/>
      <family val="2"/>
    </font>
    <font>
      <b/>
      <sz val="13"/>
      <color indexed="56"/>
      <name val="Gill Sans MT"/>
      <family val="2"/>
    </font>
    <font>
      <b/>
      <sz val="11"/>
      <color indexed="56"/>
      <name val="Gill Sans MT"/>
      <family val="2"/>
    </font>
    <font>
      <sz val="10"/>
      <color indexed="62"/>
      <name val="Gill Sans MT"/>
      <family val="2"/>
    </font>
    <font>
      <sz val="10"/>
      <color indexed="52"/>
      <name val="Gill Sans MT"/>
      <family val="2"/>
    </font>
    <font>
      <sz val="10"/>
      <color indexed="60"/>
      <name val="Gill Sans MT"/>
      <family val="2"/>
    </font>
    <font>
      <b/>
      <sz val="10"/>
      <color indexed="63"/>
      <name val="Gill Sans MT"/>
      <family val="2"/>
    </font>
    <font>
      <b/>
      <sz val="18"/>
      <color indexed="56"/>
      <name val="Cambria"/>
      <family val="2"/>
    </font>
    <font>
      <b/>
      <sz val="10"/>
      <color indexed="8"/>
      <name val="Gill Sans MT"/>
      <family val="2"/>
    </font>
    <font>
      <sz val="10"/>
      <color indexed="10"/>
      <name val="Gill Sans MT"/>
      <family val="2"/>
    </font>
    <font>
      <b/>
      <sz val="12"/>
      <color indexed="8"/>
      <name val="Gill Sans MT"/>
      <family val="2"/>
    </font>
    <font>
      <sz val="10"/>
      <color theme="0"/>
      <name val="Gill Sans MT"/>
      <family val="2"/>
    </font>
    <font>
      <sz val="10"/>
      <color rgb="FF9C0006"/>
      <name val="Gill Sans MT"/>
      <family val="2"/>
    </font>
    <font>
      <b/>
      <sz val="10"/>
      <color rgb="FFFA7D00"/>
      <name val="Gill Sans MT"/>
      <family val="2"/>
    </font>
    <font>
      <b/>
      <sz val="10"/>
      <color theme="0"/>
      <name val="Gill Sans MT"/>
      <family val="2"/>
    </font>
    <font>
      <i/>
      <sz val="10"/>
      <color rgb="FF7F7F7F"/>
      <name val="Gill Sans MT"/>
      <family val="2"/>
    </font>
    <font>
      <sz val="10"/>
      <color rgb="FF006100"/>
      <name val="Gill Sans MT"/>
      <family val="2"/>
    </font>
    <font>
      <b/>
      <sz val="15"/>
      <color theme="3"/>
      <name val="Gill Sans MT"/>
      <family val="2"/>
    </font>
    <font>
      <b/>
      <sz val="13"/>
      <color theme="3"/>
      <name val="Gill Sans MT"/>
      <family val="2"/>
    </font>
    <font>
      <b/>
      <sz val="11"/>
      <color theme="3"/>
      <name val="Gill Sans MT"/>
      <family val="2"/>
    </font>
    <font>
      <sz val="10"/>
      <color rgb="FF3F3F76"/>
      <name val="Gill Sans MT"/>
      <family val="2"/>
    </font>
    <font>
      <sz val="10"/>
      <color rgb="FFFA7D00"/>
      <name val="Gill Sans MT"/>
      <family val="2"/>
    </font>
    <font>
      <sz val="10"/>
      <color rgb="FF9C6500"/>
      <name val="Gill Sans MT"/>
      <family val="2"/>
    </font>
    <font>
      <b/>
      <sz val="10"/>
      <color rgb="FF3F3F3F"/>
      <name val="Gill Sans MT"/>
      <family val="2"/>
    </font>
    <font>
      <b/>
      <sz val="18"/>
      <color theme="3"/>
      <name val="Cambria"/>
      <family val="2"/>
    </font>
    <font>
      <b/>
      <sz val="10"/>
      <color theme="1"/>
      <name val="Gill Sans MT"/>
      <family val="2"/>
    </font>
    <font>
      <sz val="10"/>
      <color rgb="FFFF0000"/>
      <name val="Gill Sans MT"/>
      <family val="2"/>
    </font>
    <font>
      <b/>
      <sz val="12"/>
      <color theme="1"/>
      <name val="Gill Sans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167" fontId="0" fillId="0" borderId="17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67" fontId="0" fillId="0" borderId="18" xfId="0" applyNumberFormat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36" fillId="0" borderId="0" xfId="0" applyFont="1" applyAlignment="1">
      <alignment/>
    </xf>
    <xf numFmtId="0" fontId="0" fillId="33" borderId="19" xfId="0" applyFill="1" applyBorder="1" applyAlignment="1">
      <alignment/>
    </xf>
    <xf numFmtId="0" fontId="0" fillId="0" borderId="20" xfId="0" applyFill="1" applyBorder="1" applyAlignment="1">
      <alignment/>
    </xf>
    <xf numFmtId="167" fontId="0" fillId="0" borderId="0" xfId="0" applyNumberFormat="1" applyAlignment="1">
      <alignment/>
    </xf>
    <xf numFmtId="0" fontId="34" fillId="0" borderId="10" xfId="0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34" fillId="0" borderId="21" xfId="0" applyFont="1" applyBorder="1" applyAlignment="1">
      <alignment/>
    </xf>
    <xf numFmtId="0" fontId="34" fillId="0" borderId="22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34" fillId="0" borderId="24" xfId="0" applyFont="1" applyBorder="1" applyAlignment="1">
      <alignment horizontal="center"/>
    </xf>
    <xf numFmtId="0" fontId="34" fillId="0" borderId="21" xfId="0" applyFont="1" applyFill="1" applyBorder="1" applyAlignment="1">
      <alignment horizontal="center"/>
    </xf>
    <xf numFmtId="0" fontId="34" fillId="0" borderId="23" xfId="0" applyFont="1" applyFill="1" applyBorder="1" applyAlignment="1">
      <alignment horizontal="center"/>
    </xf>
    <xf numFmtId="0" fontId="0" fillId="34" borderId="25" xfId="0" applyFill="1" applyBorder="1" applyAlignment="1" applyProtection="1">
      <alignment/>
      <protection locked="0"/>
    </xf>
    <xf numFmtId="0" fontId="0" fillId="34" borderId="26" xfId="0" applyFill="1" applyBorder="1" applyAlignment="1" applyProtection="1">
      <alignment/>
      <protection locked="0"/>
    </xf>
    <xf numFmtId="9" fontId="0" fillId="34" borderId="26" xfId="0" applyNumberFormat="1" applyFill="1" applyBorder="1" applyAlignment="1" applyProtection="1">
      <alignment/>
      <protection locked="0"/>
    </xf>
    <xf numFmtId="9" fontId="0" fillId="34" borderId="27" xfId="0" applyNumberFormat="1" applyFill="1" applyBorder="1" applyAlignment="1" applyProtection="1">
      <alignment/>
      <protection locked="0"/>
    </xf>
    <xf numFmtId="164" fontId="0" fillId="34" borderId="26" xfId="0" applyNumberFormat="1" applyFill="1" applyBorder="1" applyAlignment="1" applyProtection="1">
      <alignment/>
      <protection locked="0"/>
    </xf>
    <xf numFmtId="0" fontId="0" fillId="34" borderId="27" xfId="0" applyFill="1" applyBorder="1" applyAlignment="1" applyProtection="1">
      <alignment/>
      <protection locked="0"/>
    </xf>
    <xf numFmtId="164" fontId="0" fillId="34" borderId="19" xfId="0" applyNumberFormat="1" applyFill="1" applyBorder="1" applyAlignment="1" applyProtection="1">
      <alignment/>
      <protection locked="0"/>
    </xf>
    <xf numFmtId="1" fontId="0" fillId="34" borderId="28" xfId="0" applyNumberForma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6"/>
  <sheetViews>
    <sheetView showGridLines="0" tabSelected="1" zoomScalePageLayoutView="0" workbookViewId="0" topLeftCell="B1">
      <selection activeCell="B1" sqref="B1"/>
    </sheetView>
  </sheetViews>
  <sheetFormatPr defaultColWidth="9.140625" defaultRowHeight="15"/>
  <cols>
    <col min="3" max="3" width="27.00390625" style="0" customWidth="1"/>
    <col min="5" max="6" width="4.7109375" style="0" customWidth="1"/>
    <col min="7" max="8" width="15.7109375" style="0" customWidth="1"/>
    <col min="9" max="9" width="17.421875" style="0" customWidth="1"/>
    <col min="11" max="11" width="12.421875" style="1" customWidth="1"/>
  </cols>
  <sheetData>
    <row r="1" spans="2:5" ht="18.75">
      <c r="B1" s="20" t="s">
        <v>29</v>
      </c>
      <c r="E1" t="s">
        <v>30</v>
      </c>
    </row>
    <row r="2" ht="17.25" thickBot="1"/>
    <row r="3" spans="3:11" ht="17.25" thickTop="1">
      <c r="C3" s="2" t="s">
        <v>31</v>
      </c>
      <c r="D3" s="36">
        <v>80</v>
      </c>
      <c r="G3" s="24" t="s">
        <v>6</v>
      </c>
      <c r="H3" s="25"/>
      <c r="I3" s="26"/>
      <c r="J3" s="25" t="s">
        <v>9</v>
      </c>
      <c r="K3" s="27" t="s">
        <v>10</v>
      </c>
    </row>
    <row r="4" spans="3:11" ht="16.5">
      <c r="C4" s="4" t="s">
        <v>32</v>
      </c>
      <c r="D4" s="37">
        <v>140</v>
      </c>
      <c r="G4" s="28" t="s">
        <v>7</v>
      </c>
      <c r="H4" s="29" t="s">
        <v>44</v>
      </c>
      <c r="I4" s="29" t="s">
        <v>5</v>
      </c>
      <c r="J4" s="29" t="s">
        <v>45</v>
      </c>
      <c r="K4" s="30" t="s">
        <v>11</v>
      </c>
    </row>
    <row r="5" spans="3:11" ht="16.5">
      <c r="C5" s="4" t="s">
        <v>33</v>
      </c>
      <c r="D5" s="37">
        <v>12</v>
      </c>
      <c r="G5" s="28" t="s">
        <v>8</v>
      </c>
      <c r="H5" s="29" t="s">
        <v>46</v>
      </c>
      <c r="I5" s="29" t="s">
        <v>2</v>
      </c>
      <c r="J5" s="29" t="s">
        <v>47</v>
      </c>
      <c r="K5" s="30" t="s">
        <v>12</v>
      </c>
    </row>
    <row r="6" spans="3:11" ht="17.25">
      <c r="C6" s="4" t="s">
        <v>34</v>
      </c>
      <c r="D6" s="37">
        <v>40</v>
      </c>
      <c r="G6" s="31" t="s">
        <v>4</v>
      </c>
      <c r="H6" s="32" t="s">
        <v>48</v>
      </c>
      <c r="I6" s="32" t="s">
        <v>4</v>
      </c>
      <c r="J6" s="32" t="s">
        <v>12</v>
      </c>
      <c r="K6" s="33" t="s">
        <v>13</v>
      </c>
    </row>
    <row r="7" spans="3:11" ht="17.25" thickBot="1">
      <c r="C7" s="4" t="s">
        <v>35</v>
      </c>
      <c r="D7" s="38">
        <v>0.3</v>
      </c>
      <c r="G7" s="7">
        <f>(((D3*D4*3)*D6)/2000)*D7</f>
        <v>201.6</v>
      </c>
      <c r="H7" s="9">
        <f>G7*D10</f>
        <v>12096</v>
      </c>
      <c r="I7" s="10">
        <f>((D3*D4*D5*D6)/2000)*D9</f>
        <v>53.76</v>
      </c>
      <c r="J7" s="9">
        <f>I7*D10</f>
        <v>3225.6</v>
      </c>
      <c r="K7" s="8">
        <f>J7+H7</f>
        <v>15321.6</v>
      </c>
    </row>
    <row r="8" spans="3:4" ht="18" thickBot="1" thickTop="1">
      <c r="C8" s="3" t="s">
        <v>3</v>
      </c>
      <c r="D8" s="21"/>
    </row>
    <row r="9" spans="3:11" ht="17.25" thickTop="1">
      <c r="C9" s="5" t="s">
        <v>36</v>
      </c>
      <c r="D9" s="39">
        <v>0.02</v>
      </c>
      <c r="G9" s="24" t="s">
        <v>14</v>
      </c>
      <c r="H9" s="25" t="s">
        <v>14</v>
      </c>
      <c r="I9" s="25" t="s">
        <v>18</v>
      </c>
      <c r="J9" s="34" t="s">
        <v>26</v>
      </c>
      <c r="K9" s="27" t="s">
        <v>26</v>
      </c>
    </row>
    <row r="10" spans="3:11" ht="16.5">
      <c r="C10" s="4" t="s">
        <v>37</v>
      </c>
      <c r="D10" s="40">
        <v>60</v>
      </c>
      <c r="G10" s="31" t="s">
        <v>15</v>
      </c>
      <c r="H10" s="32" t="s">
        <v>16</v>
      </c>
      <c r="I10" s="32" t="s">
        <v>17</v>
      </c>
      <c r="J10" s="35" t="s">
        <v>27</v>
      </c>
      <c r="K10" s="33" t="s">
        <v>28</v>
      </c>
    </row>
    <row r="11" spans="3:11" ht="18" thickBot="1">
      <c r="C11" s="4" t="s">
        <v>38</v>
      </c>
      <c r="D11" s="40">
        <v>0.12</v>
      </c>
      <c r="G11" s="11">
        <f>D3*D4*D11</f>
        <v>1344</v>
      </c>
      <c r="H11" s="9">
        <f>D3*D4*D12*D11</f>
        <v>67.2</v>
      </c>
      <c r="I11" s="9">
        <f>G11+H11</f>
        <v>1411.2</v>
      </c>
      <c r="J11" s="9">
        <f>D14*D15</f>
        <v>300</v>
      </c>
      <c r="K11" s="8">
        <f>D17/D18</f>
        <v>35</v>
      </c>
    </row>
    <row r="12" spans="3:4" ht="18" thickBot="1" thickTop="1">
      <c r="C12" s="4" t="s">
        <v>39</v>
      </c>
      <c r="D12" s="38">
        <v>0.05</v>
      </c>
    </row>
    <row r="13" spans="3:9" ht="17.25" thickTop="1">
      <c r="C13" s="3" t="s">
        <v>0</v>
      </c>
      <c r="D13" s="21"/>
      <c r="G13" s="24" t="s">
        <v>21</v>
      </c>
      <c r="H13" s="25" t="s">
        <v>19</v>
      </c>
      <c r="I13" s="27" t="s">
        <v>23</v>
      </c>
    </row>
    <row r="14" spans="3:9" ht="16.5">
      <c r="C14" s="5" t="s">
        <v>40</v>
      </c>
      <c r="D14" s="41">
        <v>25</v>
      </c>
      <c r="G14" s="31" t="s">
        <v>22</v>
      </c>
      <c r="H14" s="32" t="s">
        <v>20</v>
      </c>
      <c r="I14" s="33" t="s">
        <v>24</v>
      </c>
    </row>
    <row r="15" spans="3:9" ht="16.5">
      <c r="C15" s="4" t="s">
        <v>41</v>
      </c>
      <c r="D15" s="40">
        <v>12</v>
      </c>
      <c r="G15" s="12">
        <f>G11+H11+J11+K11</f>
        <v>1746.2</v>
      </c>
      <c r="H15" s="15">
        <f>K7-G15</f>
        <v>13575.4</v>
      </c>
      <c r="I15" s="13">
        <f>H15/G15</f>
        <v>7.774252662925209</v>
      </c>
    </row>
    <row r="16" spans="3:9" ht="16.5">
      <c r="C16" s="3" t="s">
        <v>1</v>
      </c>
      <c r="D16" s="21"/>
      <c r="G16" s="16"/>
      <c r="H16" s="17"/>
      <c r="I16" s="6" t="s">
        <v>25</v>
      </c>
    </row>
    <row r="17" spans="3:9" ht="17.25" thickBot="1">
      <c r="C17" s="3" t="s">
        <v>42</v>
      </c>
      <c r="D17" s="42">
        <v>350</v>
      </c>
      <c r="G17" s="18"/>
      <c r="H17" s="19"/>
      <c r="I17" s="14">
        <v>1</v>
      </c>
    </row>
    <row r="18" spans="3:4" ht="18" thickBot="1" thickTop="1">
      <c r="C18" s="22" t="s">
        <v>43</v>
      </c>
      <c r="D18" s="43">
        <v>10</v>
      </c>
    </row>
    <row r="19" ht="17.25" thickTop="1"/>
    <row r="26" ht="16.5">
      <c r="G26" s="23"/>
    </row>
    <row r="35" ht="15.75" customHeight="1"/>
  </sheetData>
  <sheetProtection sheet="1"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 CANR/MSUE/MAES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Thomas</dc:creator>
  <cp:keywords/>
  <dc:description/>
  <cp:lastModifiedBy>Pratt, Mindy</cp:lastModifiedBy>
  <dcterms:created xsi:type="dcterms:W3CDTF">2011-04-20T14:04:52Z</dcterms:created>
  <dcterms:modified xsi:type="dcterms:W3CDTF">2011-09-13T16:38:00Z</dcterms:modified>
  <cp:category/>
  <cp:version/>
  <cp:contentType/>
  <cp:contentStatus/>
</cp:coreProperties>
</file>