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15480" windowHeight="1164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<sst xmlns="http://schemas.openxmlformats.org/spreadsheetml/2006/main" count="57" uniqueCount="50">
  <si>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</si>
  <si>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</si>
  <si>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</si>
  <si>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</si>
  <si>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</si>
  <si>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</si>
  <si>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</si>
  <si>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</si>
  <si>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</si>
  <si>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</si>
  <si>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</si>
  <si>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</si>
  <si>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</si>
  <si>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</si>
  <si>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</si>
  <si>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</si>
  <si>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</si>
  <si>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</si>
  <si>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</si>
  <si>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</si>
  <si>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</si>
  <si>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</si>
  <si>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</si>
  <si>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</si>
  <si>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</si>
  <si>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</si>
  <si>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</si>
  <si>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</si>
  <si>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</si>
  <si>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</si>
  <si>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</si>
  <si>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</si>
  <si>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</si>
  <si>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</si>
  <si>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</si>
  <si>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</si>
  <si>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</si>
  <si>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</si>
  <si>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</si>
  <si>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</si>
  <si>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</si>
  <si>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</si>
  <si>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</si>
  <si>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</si>
  <si>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</si>
  <si>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</si>
  <si>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</si>
  <si>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3mph</t>
  </si>
  <si>
    <t>Inches/Hour</t>
  </si>
  <si>
    <t>Example 1-31-07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</si>
</sst>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0675"/>
          <c:w val="0.81175"/>
          <c:h val="0.82875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15">
                  <c:v>55</c:v>
                </c:pt>
                <c:pt idx="16">
                  <c:v>65</c:v>
                </c:pt>
                <c:pt idx="17">
                  <c:v>40</c:v>
                </c:pt>
                <c:pt idx="18">
                  <c:v>70</c:v>
                </c:pt>
                <c:pt idx="19">
                  <c:v>90</c:v>
                </c:pt>
                <c:pt idx="20">
                  <c:v>40</c:v>
                </c:pt>
                <c:pt idx="21">
                  <c:v>60</c:v>
                </c:pt>
                <c:pt idx="22">
                  <c:v>50</c:v>
                </c:pt>
                <c:pt idx="23">
                  <c:v>80</c:v>
                </c:pt>
                <c:pt idx="24">
                  <c:v>70</c:v>
                </c:pt>
                <c:pt idx="25">
                  <c:v>50</c:v>
                </c:pt>
                <c:pt idx="26">
                  <c:v>90</c:v>
                </c:pt>
                <c:pt idx="27">
                  <c:v>80</c:v>
                </c:pt>
                <c:pt idx="28">
                  <c:v>65</c:v>
                </c:pt>
                <c:pt idx="29">
                  <c:v>70</c:v>
                </c:pt>
                <c:pt idx="30">
                  <c:v>90</c:v>
                </c:pt>
                <c:pt idx="31">
                  <c:v>75</c:v>
                </c:pt>
                <c:pt idx="32">
                  <c:v>90</c:v>
                </c:pt>
                <c:pt idx="33">
                  <c:v>110</c:v>
                </c:pt>
                <c:pt idx="34">
                  <c:v>80</c:v>
                </c:pt>
                <c:pt idx="35">
                  <c:v>90</c:v>
                </c:pt>
                <c:pt idx="36">
                  <c:v>90</c:v>
                </c:pt>
                <c:pt idx="37">
                  <c:v>110</c:v>
                </c:pt>
                <c:pt idx="38">
                  <c:v>110</c:v>
                </c:pt>
                <c:pt idx="39">
                  <c:v>130</c:v>
                </c:pt>
                <c:pt idx="40">
                  <c:v>95</c:v>
                </c:pt>
                <c:pt idx="41">
                  <c:v>95</c:v>
                </c:pt>
                <c:pt idx="42">
                  <c:v>120</c:v>
                </c:pt>
                <c:pt idx="43">
                  <c:v>100</c:v>
                </c:pt>
                <c:pt idx="44">
                  <c:v>130</c:v>
                </c:pt>
                <c:pt idx="45">
                  <c:v>135</c:v>
                </c:pt>
                <c:pt idx="46">
                  <c:v>115</c:v>
                </c:pt>
                <c:pt idx="47">
                  <c:v>110</c:v>
                </c:pt>
                <c:pt idx="48">
                  <c:v>110</c:v>
                </c:pt>
                <c:pt idx="51">
                  <c:v>105</c:v>
                </c:pt>
                <c:pt idx="52">
                  <c:v>115</c:v>
                </c:pt>
                <c:pt idx="53">
                  <c:v>70</c:v>
                </c:pt>
                <c:pt idx="54">
                  <c:v>110</c:v>
                </c:pt>
                <c:pt idx="55">
                  <c:v>85</c:v>
                </c:pt>
                <c:pt idx="56">
                  <c:v>80</c:v>
                </c:pt>
                <c:pt idx="57">
                  <c:v>70</c:v>
                </c:pt>
                <c:pt idx="58">
                  <c:v>70</c:v>
                </c:pt>
                <c:pt idx="59">
                  <c:v>105</c:v>
                </c:pt>
                <c:pt idx="60">
                  <c:v>90</c:v>
                </c:pt>
                <c:pt idx="61">
                  <c:v>130</c:v>
                </c:pt>
                <c:pt idx="62">
                  <c:v>115</c:v>
                </c:pt>
                <c:pt idx="63">
                  <c:v>70</c:v>
                </c:pt>
              </c:numCache>
            </c:numRef>
          </c:yVal>
          <c:smooth val="0"/>
        </c:ser>
        <c:axId val="24295446"/>
        <c:axId val="17332423"/>
      </c:scatterChart>
      <c:valAx>
        <c:axId val="2429544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0.00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332423"/>
        <c:crosses val="autoZero"/>
        <c:crossBetween val="midCat"/>
        <c:dispUnits/>
      </c:valAx>
      <c:valAx>
        <c:axId val="17332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2954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8"/>
          <c:y val="0.712"/>
          <c:w val="0.1407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0.2645</cdr:x>
      <cdr:y>0.15525</cdr:y>
    </cdr:from>
    <cdr:to>
      <cdr:x>0.2645</cdr:x>
      <cdr:y>0.81725</cdr:y>
    </cdr:to>
    <cdr:sp>
      <cdr:nvSpPr>
        <cdr:cNvPr id="1" name="Line 4"/>
        <cdr:cNvSpPr>
          <a:spLocks/>
        </cdr:cNvSpPr>
      </cdr:nvSpPr>
      <cdr:spPr>
        <a:xfrm>
          <a:off x="2286000" y="914400"/>
          <a:ext cx="0" cy="392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</cdr:x>
      <cdr:y>0.0815</cdr:y>
    </cdr:from>
    <cdr:to>
      <cdr:x>0.6405</cdr:x>
      <cdr:y>0.11075</cdr:y>
    </cdr:to>
    <cdr:sp>
      <cdr:nvSpPr>
        <cdr:cNvPr id="2" name="Text Box 5"/>
        <cdr:cNvSpPr txBox="1">
          <a:spLocks noChangeArrowheads="1"/>
        </cdr:cNvSpPr>
      </cdr:nvSpPr>
      <cdr:spPr>
        <a:xfrm>
          <a:off x="4848225" y="476250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0.23125</cdr:x>
      <cdr:y>0.117</cdr:y>
    </cdr:from>
    <cdr:to>
      <cdr:x>0.31575</cdr:x>
      <cdr:y>0.15275</cdr:y>
    </cdr:to>
    <cdr:sp>
      <cdr:nvSpPr>
        <cdr:cNvPr id="3" name="Text Box 6"/>
        <cdr:cNvSpPr txBox="1">
          <a:spLocks noChangeArrowheads="1"/>
        </cdr:cNvSpPr>
      </cdr:nvSpPr>
      <cdr:spPr>
        <a:xfrm>
          <a:off x="2000250" y="685800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0.434</cdr:x>
      <cdr:y>0.152</cdr:y>
    </cdr:from>
    <cdr:to>
      <cdr:x>0.4385</cdr:x>
      <cdr:y>0.81575</cdr:y>
    </cdr:to>
    <cdr:sp>
      <cdr:nvSpPr>
        <cdr:cNvPr id="4" name="Line 12"/>
        <cdr:cNvSpPr>
          <a:spLocks/>
        </cdr:cNvSpPr>
      </cdr:nvSpPr>
      <cdr:spPr>
        <a:xfrm flipH="1" flipV="1">
          <a:off x="3752850" y="895350"/>
          <a:ext cx="38100" cy="393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0.4235</cdr:x>
      <cdr:y>0.1235</cdr:y>
    </cdr:from>
    <cdr:to>
      <cdr:x>0.508</cdr:x>
      <cdr:y>0.16</cdr:y>
    </cdr:to>
    <cdr:sp>
      <cdr:nvSpPr>
        <cdr:cNvPr id="5" name="Text Box 13"/>
        <cdr:cNvSpPr txBox="1">
          <a:spLocks noChangeArrowheads="1"/>
        </cdr:cNvSpPr>
      </cdr:nvSpPr>
      <cdr:spPr>
        <a:xfrm>
          <a:off x="3667125" y="723900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0.60225</cdr:x>
      <cdr:y>0.117</cdr:y>
    </cdr:from>
    <cdr:to>
      <cdr:x>0.6105</cdr:x>
      <cdr:y>0.819</cdr:y>
    </cdr:to>
    <cdr:sp>
      <cdr:nvSpPr>
        <cdr:cNvPr id="6" name="Line 16"/>
        <cdr:cNvSpPr>
          <a:spLocks/>
        </cdr:cNvSpPr>
      </cdr:nvSpPr>
      <cdr:spPr>
        <a:xfrm flipH="1" flipV="1">
          <a:off x="5219700" y="685800"/>
          <a:ext cx="76200" cy="416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0.7875</cdr:x>
      <cdr:y>0.16225</cdr:y>
    </cdr:from>
    <cdr:to>
      <cdr:x>0.78825</cdr:x>
      <cdr:y>0.81575</cdr:y>
    </cdr:to>
    <cdr:sp>
      <cdr:nvSpPr>
        <cdr:cNvPr id="7" name="Line 18"/>
        <cdr:cNvSpPr>
          <a:spLocks/>
        </cdr:cNvSpPr>
      </cdr:nvSpPr>
      <cdr:spPr>
        <a:xfrm flipH="1" flipV="1">
          <a:off x="6819900" y="952500"/>
          <a:ext cx="9525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0.75675</cdr:x>
      <cdr:y>0.12025</cdr:y>
    </cdr:from>
    <cdr:to>
      <cdr:x>0.8425</cdr:x>
      <cdr:y>0.15525</cdr:y>
    </cdr:to>
    <cdr:sp>
      <cdr:nvSpPr>
        <cdr:cNvPr id="8" name="Text Box 19"/>
        <cdr:cNvSpPr txBox="1">
          <a:spLocks noChangeArrowheads="1"/>
        </cdr:cNvSpPr>
      </cdr:nvSpPr>
      <cdr:spPr>
        <a:xfrm>
          <a:off x="6553200" y="704850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B1">
      <selection activeCell="L207" sqref="L207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49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71.31050296960751</v>
      </c>
    </row>
    <row r="4" spans="1:12" ht="13.5" thickBot="1">
      <c r="A4" t="s">
        <v>0</v>
      </c>
      <c r="C4" s="15"/>
      <c r="D4" s="16"/>
      <c r="E4" s="16"/>
      <c r="F4" s="17"/>
      <c r="G4" s="65" t="s">
        <v>44</v>
      </c>
      <c r="H4" s="66"/>
      <c r="I4" s="66"/>
      <c r="J4" s="66"/>
      <c r="K4" s="66"/>
      <c r="L4" s="67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-0.2722708750658334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0.7</v>
      </c>
      <c r="D7" s="30"/>
      <c r="E7" s="30"/>
      <c r="F7" s="30"/>
      <c r="G7" s="30"/>
      <c r="H7" s="31" t="s">
        <v>30</v>
      </c>
      <c r="J7" s="52" t="s">
        <v>47</v>
      </c>
      <c r="M7" s="14"/>
    </row>
    <row r="8" spans="2:13" ht="13.5" thickBot="1">
      <c r="B8" s="14" t="s">
        <v>28</v>
      </c>
      <c r="C8" s="49">
        <v>8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55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20</v>
      </c>
      <c r="J11" s="38" t="s">
        <v>48</v>
      </c>
      <c r="K11" s="60">
        <f>(60/H12)</f>
        <v>1.2831873748024996</v>
      </c>
      <c r="M11" s="14"/>
    </row>
    <row r="12" spans="2:13" ht="12.75">
      <c r="B12" s="38" t="s">
        <v>36</v>
      </c>
      <c r="H12" s="48">
        <f>(H11/J14)</f>
        <v>46.75856478811977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1.086431977332783</v>
      </c>
      <c r="Q13" s="38"/>
    </row>
    <row r="14" spans="3:17" ht="13.5" thickBot="1">
      <c r="C14" s="14" t="s">
        <v>22</v>
      </c>
      <c r="D14" s="49">
        <v>620</v>
      </c>
      <c r="E14" s="30"/>
      <c r="H14" s="14" t="s">
        <v>17</v>
      </c>
      <c r="J14" s="56">
        <f>(J13/2.54)</f>
        <v>0.42772912493416654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67.33870967741936</v>
      </c>
    </row>
    <row r="17" spans="3:10" ht="12.75">
      <c r="C17" s="14" t="s">
        <v>37</v>
      </c>
      <c r="D17" s="47">
        <v>62</v>
      </c>
      <c r="E17" s="30"/>
      <c r="H17" s="27" t="s">
        <v>19</v>
      </c>
      <c r="J17" s="58">
        <f>0.7*(D206/D18)</f>
        <v>47.13709677419355</v>
      </c>
    </row>
    <row r="18" spans="3:10" ht="12.75">
      <c r="C18" s="14" t="s">
        <v>38</v>
      </c>
      <c r="D18" s="51">
        <v>62</v>
      </c>
      <c r="E18" s="1"/>
      <c r="H18" s="14" t="s">
        <v>25</v>
      </c>
      <c r="J18" s="56">
        <f>K$206</f>
        <v>28.172348484848484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3" t="s">
        <v>1</v>
      </c>
      <c r="B22" s="69"/>
      <c r="C22" s="63" t="s">
        <v>2</v>
      </c>
      <c r="D22" s="63" t="s">
        <v>3</v>
      </c>
      <c r="E22" s="34" t="s">
        <v>40</v>
      </c>
      <c r="F22" s="69" t="s">
        <v>33</v>
      </c>
      <c r="G22" s="63" t="s">
        <v>42</v>
      </c>
      <c r="H22" s="63" t="s">
        <v>43</v>
      </c>
      <c r="I22" s="63" t="s">
        <v>6</v>
      </c>
      <c r="J22" s="63" t="s">
        <v>7</v>
      </c>
      <c r="K22" s="63" t="s">
        <v>8</v>
      </c>
      <c r="L22" s="63" t="s">
        <v>9</v>
      </c>
      <c r="M22" s="63" t="s">
        <v>16</v>
      </c>
      <c r="N22" s="68"/>
    </row>
    <row r="23" spans="1:14" ht="25.5">
      <c r="A23" s="63"/>
      <c r="B23" s="69"/>
      <c r="C23" s="63"/>
      <c r="D23" s="63"/>
      <c r="E23" s="34" t="s">
        <v>41</v>
      </c>
      <c r="F23" s="69"/>
      <c r="G23" s="63"/>
      <c r="H23" s="63"/>
      <c r="I23" s="63"/>
      <c r="J23" s="63"/>
      <c r="K23" s="63"/>
      <c r="L23" s="63"/>
      <c r="M23" s="63"/>
      <c r="N23" s="68"/>
    </row>
    <row r="24" spans="1:25" ht="13.5" thickBot="1">
      <c r="A24" s="64"/>
      <c r="B24" s="70"/>
      <c r="C24" s="64"/>
      <c r="D24" s="64"/>
      <c r="E24" s="33"/>
      <c r="F24" s="70"/>
      <c r="G24" s="64"/>
      <c r="H24" s="64"/>
      <c r="I24" s="64"/>
      <c r="J24" s="64"/>
      <c r="K24" s="64"/>
      <c r="L24" s="64"/>
      <c r="M24" s="64"/>
      <c r="N24" s="64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67.33870967741936</v>
      </c>
      <c r="F25" s="3"/>
      <c r="G25" s="4">
        <f>(D25+E25)/$J$19</f>
        <v>0.8747893843458773</v>
      </c>
      <c r="H25" s="4">
        <f aca="true" t="shared" si="1" ref="H25:H56">G25/2.54</f>
        <v>0.3444052694275107</v>
      </c>
      <c r="I25" s="5">
        <f aca="true" t="shared" si="2" ref="I25:I56">(G25/$J$13)</f>
        <v>0.8051948051948052</v>
      </c>
      <c r="J25" s="9">
        <f aca="true" t="shared" si="3" ref="J25:J56">IF(C25&gt;0,I25-1,0)</f>
        <v>-0.19480519480519476</v>
      </c>
      <c r="K25" s="7">
        <f>(((C25+(D15/2))^2)*3.1416)/43560</f>
        <v>0.01622727272727273</v>
      </c>
      <c r="L25" s="5">
        <f>(K25/K$206)</f>
        <v>0.0005760000000000001</v>
      </c>
      <c r="M25" s="6">
        <f aca="true" t="shared" si="4" ref="M25:M56">L25*I25</f>
        <v>0.0004637922077922079</v>
      </c>
      <c r="N25" s="2"/>
      <c r="O25">
        <f>(D25+E25)*C25</f>
        <v>673.3870967741937</v>
      </c>
      <c r="P25">
        <f aca="true" t="shared" si="5" ref="P25:P56">C25*ABS(D25-O$207)</f>
        <v>911.7751019936243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2">
        <v>20</v>
      </c>
      <c r="D26" s="43"/>
      <c r="E26" s="42">
        <f t="shared" si="0"/>
        <v>67.33870967741936</v>
      </c>
      <c r="F26" s="3"/>
      <c r="G26" s="4">
        <f>(D26+E26)/$J$19</f>
        <v>0.8747893843458773</v>
      </c>
      <c r="H26" s="4">
        <f t="shared" si="1"/>
        <v>0.3444052694275107</v>
      </c>
      <c r="I26" s="5">
        <f t="shared" si="2"/>
        <v>0.8051948051948052</v>
      </c>
      <c r="J26" s="9">
        <f t="shared" si="3"/>
        <v>-0.19480519480519476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0.001024</v>
      </c>
      <c r="M26" s="6">
        <f t="shared" si="4"/>
        <v>0.0008245194805194806</v>
      </c>
      <c r="O26">
        <f aca="true" t="shared" si="8" ref="O26:O89">(D26+E26)*C26</f>
        <v>1346.7741935483873</v>
      </c>
      <c r="P26">
        <f t="shared" si="5"/>
        <v>1823.5502039872486</v>
      </c>
    </row>
    <row r="27" spans="1:16" ht="13.5" thickBot="1">
      <c r="A27" s="3">
        <f t="shared" si="6"/>
        <v>3</v>
      </c>
      <c r="B27" s="3"/>
      <c r="C27" s="12">
        <v>30</v>
      </c>
      <c r="D27" s="43"/>
      <c r="E27" s="42">
        <f t="shared" si="0"/>
        <v>67.33870967741936</v>
      </c>
      <c r="F27" s="3"/>
      <c r="G27" s="4">
        <f aca="true" t="shared" si="9" ref="G27:G90">(D27+E27)/$J$19</f>
        <v>0.8747893843458773</v>
      </c>
      <c r="H27" s="4">
        <f t="shared" si="1"/>
        <v>0.3444052694275107</v>
      </c>
      <c r="I27" s="5">
        <f t="shared" si="2"/>
        <v>0.8051948051948052</v>
      </c>
      <c r="J27" s="9">
        <f t="shared" si="3"/>
        <v>-0.19480519480519476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0.0015359999999999998</v>
      </c>
      <c r="M27" s="6">
        <f t="shared" si="4"/>
        <v>0.0012367792207792208</v>
      </c>
      <c r="O27">
        <f t="shared" si="8"/>
        <v>2020.1612903225807</v>
      </c>
      <c r="P27">
        <f t="shared" si="5"/>
        <v>2735.325305980873</v>
      </c>
    </row>
    <row r="28" spans="1:16" ht="13.5" thickBot="1">
      <c r="A28" s="3">
        <f t="shared" si="6"/>
        <v>4</v>
      </c>
      <c r="B28" s="3"/>
      <c r="C28" s="12">
        <v>40</v>
      </c>
      <c r="D28" s="43"/>
      <c r="E28" s="42">
        <f t="shared" si="0"/>
        <v>67.33870967741936</v>
      </c>
      <c r="F28" s="3"/>
      <c r="G28" s="4">
        <f t="shared" si="9"/>
        <v>0.8747893843458773</v>
      </c>
      <c r="H28" s="4">
        <f t="shared" si="1"/>
        <v>0.3444052694275107</v>
      </c>
      <c r="I28" s="5">
        <f t="shared" si="2"/>
        <v>0.8051948051948052</v>
      </c>
      <c r="J28" s="9">
        <f t="shared" si="3"/>
        <v>-0.19480519480519476</v>
      </c>
      <c r="K28" s="7">
        <f t="shared" si="10"/>
        <v>0.05769696969696969</v>
      </c>
      <c r="L28" s="5">
        <f t="shared" si="7"/>
        <v>0.002048</v>
      </c>
      <c r="M28" s="6">
        <f t="shared" si="4"/>
        <v>0.001649038961038961</v>
      </c>
      <c r="O28">
        <f t="shared" si="8"/>
        <v>2693.5483870967746</v>
      </c>
      <c r="P28">
        <f t="shared" si="5"/>
        <v>3647.100407974497</v>
      </c>
    </row>
    <row r="29" spans="1:16" ht="13.5" thickBot="1">
      <c r="A29" s="3">
        <f t="shared" si="6"/>
        <v>5</v>
      </c>
      <c r="B29" s="3"/>
      <c r="C29" s="12">
        <v>50</v>
      </c>
      <c r="D29" s="43"/>
      <c r="E29" s="42">
        <f t="shared" si="0"/>
        <v>67.33870967741936</v>
      </c>
      <c r="F29" s="3"/>
      <c r="G29" s="4">
        <f t="shared" si="9"/>
        <v>0.8747893843458773</v>
      </c>
      <c r="H29" s="4">
        <f t="shared" si="1"/>
        <v>0.3444052694275107</v>
      </c>
      <c r="I29" s="5">
        <f t="shared" si="2"/>
        <v>0.8051948051948052</v>
      </c>
      <c r="J29" s="9">
        <f t="shared" si="3"/>
        <v>-0.19480519480519476</v>
      </c>
      <c r="K29" s="7">
        <f t="shared" si="10"/>
        <v>0.07212121212121214</v>
      </c>
      <c r="L29" s="5">
        <f t="shared" si="7"/>
        <v>0.0025600000000000006</v>
      </c>
      <c r="M29" s="6">
        <f t="shared" si="4"/>
        <v>0.002061298701298702</v>
      </c>
      <c r="O29">
        <f t="shared" si="8"/>
        <v>3366.935483870968</v>
      </c>
      <c r="P29">
        <f t="shared" si="5"/>
        <v>4558.875509968121</v>
      </c>
    </row>
    <row r="30" spans="1:16" ht="13.5" thickBot="1">
      <c r="A30" s="3">
        <f t="shared" si="6"/>
        <v>6</v>
      </c>
      <c r="B30" s="3"/>
      <c r="C30" s="12">
        <v>60</v>
      </c>
      <c r="D30" s="43"/>
      <c r="E30" s="42">
        <f t="shared" si="0"/>
        <v>67.33870967741936</v>
      </c>
      <c r="F30" s="3"/>
      <c r="G30" s="4">
        <f t="shared" si="9"/>
        <v>0.8747893843458773</v>
      </c>
      <c r="H30" s="4">
        <f t="shared" si="1"/>
        <v>0.3444052694275107</v>
      </c>
      <c r="I30" s="5">
        <f t="shared" si="2"/>
        <v>0.8051948051948052</v>
      </c>
      <c r="J30" s="9">
        <f t="shared" si="3"/>
        <v>-0.19480519480519476</v>
      </c>
      <c r="K30" s="7">
        <f t="shared" si="10"/>
        <v>0.08654545454545454</v>
      </c>
      <c r="L30" s="5">
        <f t="shared" si="7"/>
        <v>0.0030719999999999996</v>
      </c>
      <c r="M30" s="6">
        <f t="shared" si="4"/>
        <v>0.0024735584415584416</v>
      </c>
      <c r="O30">
        <f t="shared" si="8"/>
        <v>4040.3225806451615</v>
      </c>
      <c r="P30">
        <f t="shared" si="5"/>
        <v>5470.650611961746</v>
      </c>
    </row>
    <row r="31" spans="1:16" ht="13.5" thickBot="1">
      <c r="A31" s="3">
        <f t="shared" si="6"/>
        <v>7</v>
      </c>
      <c r="B31" s="3"/>
      <c r="C31" s="12">
        <v>70</v>
      </c>
      <c r="D31" s="43"/>
      <c r="E31" s="42">
        <f t="shared" si="0"/>
        <v>67.33870967741936</v>
      </c>
      <c r="F31" s="3"/>
      <c r="G31" s="4">
        <f t="shared" si="9"/>
        <v>0.8747893843458773</v>
      </c>
      <c r="H31" s="4">
        <f t="shared" si="1"/>
        <v>0.3444052694275107</v>
      </c>
      <c r="I31" s="5">
        <f t="shared" si="2"/>
        <v>0.8051948051948052</v>
      </c>
      <c r="J31" s="9">
        <f t="shared" si="3"/>
        <v>-0.19480519480519476</v>
      </c>
      <c r="K31" s="7">
        <f t="shared" si="10"/>
        <v>0.10096969696969699</v>
      </c>
      <c r="L31" s="5">
        <f t="shared" si="7"/>
        <v>0.003584000000000001</v>
      </c>
      <c r="M31" s="6">
        <f t="shared" si="4"/>
        <v>0.0028858181818181825</v>
      </c>
      <c r="O31">
        <f t="shared" si="8"/>
        <v>4713.709677419355</v>
      </c>
      <c r="P31">
        <f t="shared" si="5"/>
        <v>6382.42571395537</v>
      </c>
    </row>
    <row r="32" spans="1:16" ht="13.5" thickBot="1">
      <c r="A32" s="3">
        <f t="shared" si="6"/>
        <v>8</v>
      </c>
      <c r="B32" s="3"/>
      <c r="C32" s="12">
        <v>80</v>
      </c>
      <c r="D32" s="43"/>
      <c r="E32" s="42">
        <f t="shared" si="0"/>
        <v>67.33870967741936</v>
      </c>
      <c r="F32" s="3"/>
      <c r="G32" s="4">
        <f t="shared" si="9"/>
        <v>0.8747893843458773</v>
      </c>
      <c r="H32" s="4">
        <f t="shared" si="1"/>
        <v>0.3444052694275107</v>
      </c>
      <c r="I32" s="5">
        <f t="shared" si="2"/>
        <v>0.8051948051948052</v>
      </c>
      <c r="J32" s="9">
        <f t="shared" si="3"/>
        <v>-0.19480519480519476</v>
      </c>
      <c r="K32" s="7">
        <f t="shared" si="10"/>
        <v>0.11539393939393944</v>
      </c>
      <c r="L32" s="5">
        <f t="shared" si="7"/>
        <v>0.0040960000000000015</v>
      </c>
      <c r="M32" s="6">
        <f t="shared" si="4"/>
        <v>0.0032980779220779235</v>
      </c>
      <c r="O32">
        <f t="shared" si="8"/>
        <v>5387.096774193549</v>
      </c>
      <c r="P32">
        <f t="shared" si="5"/>
        <v>7294.200815948994</v>
      </c>
    </row>
    <row r="33" spans="1:16" ht="13.5" thickBot="1">
      <c r="A33" s="3">
        <f t="shared" si="6"/>
        <v>9</v>
      </c>
      <c r="B33" s="3"/>
      <c r="C33" s="12">
        <v>90</v>
      </c>
      <c r="D33" s="43"/>
      <c r="E33" s="42">
        <f t="shared" si="0"/>
        <v>67.33870967741936</v>
      </c>
      <c r="F33" s="3"/>
      <c r="G33" s="4">
        <f t="shared" si="9"/>
        <v>0.8747893843458773</v>
      </c>
      <c r="H33" s="4">
        <f t="shared" si="1"/>
        <v>0.3444052694275107</v>
      </c>
      <c r="I33" s="5">
        <f t="shared" si="2"/>
        <v>0.8051948051948052</v>
      </c>
      <c r="J33" s="9">
        <f t="shared" si="3"/>
        <v>-0.19480519480519476</v>
      </c>
      <c r="K33" s="7">
        <f t="shared" si="10"/>
        <v>0.12981818181818172</v>
      </c>
      <c r="L33" s="5">
        <f t="shared" si="7"/>
        <v>0.004607999999999997</v>
      </c>
      <c r="M33" s="6">
        <f t="shared" si="4"/>
        <v>0.0037103376623376597</v>
      </c>
      <c r="O33">
        <f t="shared" si="8"/>
        <v>6060.483870967742</v>
      </c>
      <c r="P33">
        <f t="shared" si="5"/>
        <v>8205.975917942618</v>
      </c>
    </row>
    <row r="34" spans="1:16" ht="13.5" thickBot="1">
      <c r="A34" s="3">
        <f t="shared" si="6"/>
        <v>10</v>
      </c>
      <c r="B34" s="3"/>
      <c r="C34" s="12">
        <v>100</v>
      </c>
      <c r="D34" s="43"/>
      <c r="E34" s="42">
        <f t="shared" si="0"/>
        <v>67.33870967741936</v>
      </c>
      <c r="F34" s="3"/>
      <c r="G34" s="4">
        <f t="shared" si="9"/>
        <v>0.8747893843458773</v>
      </c>
      <c r="H34" s="4">
        <f t="shared" si="1"/>
        <v>0.3444052694275107</v>
      </c>
      <c r="I34" s="5">
        <f t="shared" si="2"/>
        <v>0.8051948051948052</v>
      </c>
      <c r="J34" s="9">
        <f t="shared" si="3"/>
        <v>-0.19480519480519476</v>
      </c>
      <c r="K34" s="7">
        <f t="shared" si="10"/>
        <v>0.14424242424242428</v>
      </c>
      <c r="L34" s="5">
        <f t="shared" si="7"/>
        <v>0.005120000000000001</v>
      </c>
      <c r="M34" s="6">
        <f t="shared" si="4"/>
        <v>0.004122597402597404</v>
      </c>
      <c r="O34">
        <f t="shared" si="8"/>
        <v>6733.870967741936</v>
      </c>
      <c r="P34">
        <f t="shared" si="5"/>
        <v>9117.751019936242</v>
      </c>
    </row>
    <row r="35" spans="1:16" ht="13.5" thickBot="1">
      <c r="A35" s="3">
        <f t="shared" si="6"/>
        <v>11</v>
      </c>
      <c r="B35" s="3"/>
      <c r="C35" s="12">
        <v>110</v>
      </c>
      <c r="D35" s="43"/>
      <c r="E35" s="42">
        <f t="shared" si="0"/>
        <v>67.33870967741936</v>
      </c>
      <c r="F35" s="3"/>
      <c r="G35" s="4">
        <f t="shared" si="9"/>
        <v>0.8747893843458773</v>
      </c>
      <c r="H35" s="4">
        <f t="shared" si="1"/>
        <v>0.3444052694275107</v>
      </c>
      <c r="I35" s="5">
        <f t="shared" si="2"/>
        <v>0.8051948051948052</v>
      </c>
      <c r="J35" s="9">
        <f t="shared" si="3"/>
        <v>-0.19480519480519476</v>
      </c>
      <c r="K35" s="7">
        <f t="shared" si="10"/>
        <v>0.15866666666666662</v>
      </c>
      <c r="L35" s="5">
        <f t="shared" si="7"/>
        <v>0.005631999999999998</v>
      </c>
      <c r="M35" s="6">
        <f t="shared" si="4"/>
        <v>0.004534857142857142</v>
      </c>
      <c r="O35">
        <f t="shared" si="8"/>
        <v>7407.25806451613</v>
      </c>
      <c r="P35">
        <f t="shared" si="5"/>
        <v>10029.526121929868</v>
      </c>
    </row>
    <row r="36" spans="1:16" ht="13.5" thickBot="1">
      <c r="A36" s="3">
        <f t="shared" si="6"/>
        <v>12</v>
      </c>
      <c r="B36" s="3"/>
      <c r="C36" s="12">
        <v>120</v>
      </c>
      <c r="D36" s="43"/>
      <c r="E36" s="42">
        <f t="shared" si="0"/>
        <v>67.33870967741936</v>
      </c>
      <c r="F36" s="3"/>
      <c r="G36" s="4">
        <f t="shared" si="9"/>
        <v>0.8747893843458773</v>
      </c>
      <c r="H36" s="4">
        <f t="shared" si="1"/>
        <v>0.3444052694275107</v>
      </c>
      <c r="I36" s="5">
        <f t="shared" si="2"/>
        <v>0.8051948051948052</v>
      </c>
      <c r="J36" s="9">
        <f t="shared" si="3"/>
        <v>-0.19480519480519476</v>
      </c>
      <c r="K36" s="7">
        <f t="shared" si="10"/>
        <v>0.17309090909090918</v>
      </c>
      <c r="L36" s="5">
        <f t="shared" si="7"/>
        <v>0.006144000000000004</v>
      </c>
      <c r="M36" s="6">
        <f t="shared" si="4"/>
        <v>0.004947116883116887</v>
      </c>
      <c r="O36">
        <f t="shared" si="8"/>
        <v>8080.645161290323</v>
      </c>
      <c r="P36">
        <f t="shared" si="5"/>
        <v>10941.301223923492</v>
      </c>
    </row>
    <row r="37" spans="1:16" ht="13.5" thickBot="1">
      <c r="A37" s="3">
        <f t="shared" si="6"/>
        <v>13</v>
      </c>
      <c r="B37" s="3"/>
      <c r="C37" s="12">
        <v>130</v>
      </c>
      <c r="D37" s="43"/>
      <c r="E37" s="42">
        <f t="shared" si="0"/>
        <v>67.33870967741936</v>
      </c>
      <c r="F37" s="3"/>
      <c r="G37" s="4">
        <f t="shared" si="9"/>
        <v>0.8747893843458773</v>
      </c>
      <c r="H37" s="4">
        <f t="shared" si="1"/>
        <v>0.3444052694275107</v>
      </c>
      <c r="I37" s="5">
        <f t="shared" si="2"/>
        <v>0.8051948051948052</v>
      </c>
      <c r="J37" s="9">
        <f t="shared" si="3"/>
        <v>-0.19480519480519476</v>
      </c>
      <c r="K37" s="7">
        <f t="shared" si="10"/>
        <v>0.1875151515151514</v>
      </c>
      <c r="L37" s="5">
        <f t="shared" si="7"/>
        <v>0.006655999999999996</v>
      </c>
      <c r="M37" s="6">
        <f t="shared" si="4"/>
        <v>0.00535937662337662</v>
      </c>
      <c r="O37">
        <f t="shared" si="8"/>
        <v>8754.032258064517</v>
      </c>
      <c r="P37">
        <f t="shared" si="5"/>
        <v>11853.076325917116</v>
      </c>
    </row>
    <row r="38" spans="1:16" ht="13.5" thickBot="1">
      <c r="A38" s="3">
        <f t="shared" si="6"/>
        <v>14</v>
      </c>
      <c r="B38" s="3"/>
      <c r="C38" s="12">
        <v>140</v>
      </c>
      <c r="D38" s="11">
        <v>55</v>
      </c>
      <c r="E38" s="42">
        <f t="shared" si="0"/>
        <v>0</v>
      </c>
      <c r="F38" s="3"/>
      <c r="G38" s="4">
        <f t="shared" si="9"/>
        <v>0.7144986348789081</v>
      </c>
      <c r="H38" s="4">
        <f t="shared" si="1"/>
        <v>0.2812986751491764</v>
      </c>
      <c r="I38" s="5">
        <f t="shared" si="2"/>
        <v>0.657656116338751</v>
      </c>
      <c r="J38" s="9">
        <f t="shared" si="3"/>
        <v>-0.342343883661249</v>
      </c>
      <c r="K38" s="7">
        <f t="shared" si="10"/>
        <v>0.20193939393939409</v>
      </c>
      <c r="L38" s="5">
        <f t="shared" si="7"/>
        <v>0.007168000000000005</v>
      </c>
      <c r="M38" s="6">
        <f t="shared" si="4"/>
        <v>0.0047140790419161705</v>
      </c>
      <c r="O38">
        <f t="shared" si="8"/>
        <v>7700</v>
      </c>
      <c r="P38">
        <f t="shared" si="5"/>
        <v>5064.85142791074</v>
      </c>
    </row>
    <row r="39" spans="1:16" ht="13.5" thickBot="1">
      <c r="A39" s="3">
        <f t="shared" si="6"/>
        <v>15</v>
      </c>
      <c r="B39" s="3"/>
      <c r="C39" s="12">
        <v>150</v>
      </c>
      <c r="D39" s="11">
        <v>65</v>
      </c>
      <c r="E39" s="42">
        <f t="shared" si="0"/>
        <v>0</v>
      </c>
      <c r="F39" s="3"/>
      <c r="G39" s="4">
        <f t="shared" si="9"/>
        <v>0.8444074775841641</v>
      </c>
      <c r="H39" s="4">
        <f t="shared" si="1"/>
        <v>0.332443888812663</v>
      </c>
      <c r="I39" s="5">
        <f t="shared" si="2"/>
        <v>0.7772299556730694</v>
      </c>
      <c r="J39" s="9">
        <f t="shared" si="3"/>
        <v>-0.2227700443269306</v>
      </c>
      <c r="K39" s="7">
        <f t="shared" si="10"/>
        <v>0.2163636363636363</v>
      </c>
      <c r="L39" s="5">
        <f t="shared" si="7"/>
        <v>0.0076799999999999985</v>
      </c>
      <c r="M39" s="6">
        <f t="shared" si="4"/>
        <v>0.005969126059569172</v>
      </c>
      <c r="O39">
        <f t="shared" si="8"/>
        <v>9750</v>
      </c>
      <c r="P39">
        <f t="shared" si="5"/>
        <v>3926.6265299043644</v>
      </c>
    </row>
    <row r="40" spans="1:16" ht="13.5" thickBot="1">
      <c r="A40" s="3">
        <f t="shared" si="6"/>
        <v>16</v>
      </c>
      <c r="B40" s="3"/>
      <c r="C40" s="12">
        <v>160</v>
      </c>
      <c r="D40" s="11">
        <v>40</v>
      </c>
      <c r="E40" s="42">
        <f t="shared" si="0"/>
        <v>0</v>
      </c>
      <c r="F40" s="3"/>
      <c r="G40" s="4">
        <f t="shared" si="9"/>
        <v>0.5196353708210241</v>
      </c>
      <c r="H40" s="4">
        <f t="shared" si="1"/>
        <v>0.2045808546539465</v>
      </c>
      <c r="I40" s="5">
        <f t="shared" si="2"/>
        <v>0.47829535733727346</v>
      </c>
      <c r="J40" s="9">
        <f t="shared" si="3"/>
        <v>-0.5217046426627265</v>
      </c>
      <c r="K40" s="7">
        <f t="shared" si="10"/>
        <v>0.23078787878787876</v>
      </c>
      <c r="L40" s="5">
        <f t="shared" si="7"/>
        <v>0.008192</v>
      </c>
      <c r="M40" s="6">
        <f t="shared" si="4"/>
        <v>0.003918195567306944</v>
      </c>
      <c r="O40">
        <f t="shared" si="8"/>
        <v>6400</v>
      </c>
      <c r="P40">
        <f t="shared" si="5"/>
        <v>8188.401631897988</v>
      </c>
    </row>
    <row r="41" spans="1:16" ht="13.5" thickBot="1">
      <c r="A41" s="3">
        <f t="shared" si="6"/>
        <v>17</v>
      </c>
      <c r="B41" s="3"/>
      <c r="C41" s="12">
        <v>170</v>
      </c>
      <c r="D41" s="11">
        <v>70</v>
      </c>
      <c r="E41" s="42">
        <f t="shared" si="0"/>
        <v>0</v>
      </c>
      <c r="F41" s="3"/>
      <c r="G41" s="4">
        <f t="shared" si="9"/>
        <v>0.9093618989367921</v>
      </c>
      <c r="H41" s="4">
        <f t="shared" si="1"/>
        <v>0.35801649564440635</v>
      </c>
      <c r="I41" s="5">
        <f t="shared" si="2"/>
        <v>0.8370168753402285</v>
      </c>
      <c r="J41" s="9">
        <f t="shared" si="3"/>
        <v>-0.1629831246597715</v>
      </c>
      <c r="K41" s="7">
        <f t="shared" si="10"/>
        <v>0.245212121212121</v>
      </c>
      <c r="L41" s="5">
        <f t="shared" si="7"/>
        <v>0.008703999999999993</v>
      </c>
      <c r="M41" s="6">
        <f t="shared" si="4"/>
        <v>0.007285394882961343</v>
      </c>
      <c r="O41">
        <f t="shared" si="8"/>
        <v>11900</v>
      </c>
      <c r="P41">
        <f t="shared" si="5"/>
        <v>3600.1767338916134</v>
      </c>
    </row>
    <row r="42" spans="1:16" ht="13.5" thickBot="1">
      <c r="A42" s="3">
        <f t="shared" si="6"/>
        <v>18</v>
      </c>
      <c r="B42" s="3"/>
      <c r="C42" s="12">
        <v>180</v>
      </c>
      <c r="D42" s="12">
        <v>90</v>
      </c>
      <c r="E42" s="42">
        <f t="shared" si="0"/>
        <v>0</v>
      </c>
      <c r="F42" s="3"/>
      <c r="G42" s="4">
        <f t="shared" si="9"/>
        <v>1.1691795843473043</v>
      </c>
      <c r="H42" s="4">
        <f t="shared" si="1"/>
        <v>0.46030692297137965</v>
      </c>
      <c r="I42" s="5">
        <f t="shared" si="2"/>
        <v>1.0761645540088653</v>
      </c>
      <c r="J42" s="9">
        <f t="shared" si="3"/>
        <v>0.07616455400886535</v>
      </c>
      <c r="K42" s="7">
        <f t="shared" si="10"/>
        <v>0.25963636363636367</v>
      </c>
      <c r="L42" s="5">
        <f t="shared" si="7"/>
        <v>0.009216000000000002</v>
      </c>
      <c r="M42" s="6">
        <f t="shared" si="4"/>
        <v>0.009917932529745705</v>
      </c>
      <c r="O42">
        <f t="shared" si="8"/>
        <v>16200</v>
      </c>
      <c r="P42">
        <f t="shared" si="5"/>
        <v>211.95183588523747</v>
      </c>
    </row>
    <row r="43" spans="1:16" ht="13.5" thickBot="1">
      <c r="A43" s="3">
        <f t="shared" si="6"/>
        <v>19</v>
      </c>
      <c r="B43" s="3"/>
      <c r="C43" s="12">
        <v>190</v>
      </c>
      <c r="D43" s="12">
        <v>40</v>
      </c>
      <c r="E43" s="42">
        <f t="shared" si="0"/>
        <v>0</v>
      </c>
      <c r="F43" s="3"/>
      <c r="G43" s="4">
        <f t="shared" si="9"/>
        <v>0.5196353708210241</v>
      </c>
      <c r="H43" s="4">
        <f t="shared" si="1"/>
        <v>0.2045808546539465</v>
      </c>
      <c r="I43" s="5">
        <f t="shared" si="2"/>
        <v>0.47829535733727346</v>
      </c>
      <c r="J43" s="9">
        <f t="shared" si="3"/>
        <v>-0.5217046426627265</v>
      </c>
      <c r="K43" s="7">
        <f t="shared" si="10"/>
        <v>0.2740606060606061</v>
      </c>
      <c r="L43" s="5">
        <f t="shared" si="7"/>
        <v>0.009728000000000002</v>
      </c>
      <c r="M43" s="6">
        <f t="shared" si="4"/>
        <v>0.004652857236176997</v>
      </c>
      <c r="O43">
        <f t="shared" si="8"/>
        <v>7600</v>
      </c>
      <c r="P43">
        <f t="shared" si="5"/>
        <v>9723.726937878862</v>
      </c>
    </row>
    <row r="44" spans="1:16" ht="13.5" thickBot="1">
      <c r="A44" s="3">
        <f t="shared" si="6"/>
        <v>20</v>
      </c>
      <c r="B44" s="3"/>
      <c r="C44" s="12">
        <v>200</v>
      </c>
      <c r="D44" s="12">
        <v>60</v>
      </c>
      <c r="E44" s="42">
        <f t="shared" si="0"/>
        <v>0</v>
      </c>
      <c r="F44" s="3"/>
      <c r="G44" s="4">
        <f t="shared" si="9"/>
        <v>0.7794530562315362</v>
      </c>
      <c r="H44" s="4">
        <f t="shared" si="1"/>
        <v>0.30687128198091973</v>
      </c>
      <c r="I44" s="5">
        <f t="shared" si="2"/>
        <v>0.7174430360059103</v>
      </c>
      <c r="J44" s="9">
        <f t="shared" si="3"/>
        <v>-0.2825569639940897</v>
      </c>
      <c r="K44" s="7">
        <f t="shared" si="10"/>
        <v>0.28848484848484857</v>
      </c>
      <c r="L44" s="5">
        <f t="shared" si="7"/>
        <v>0.010240000000000003</v>
      </c>
      <c r="M44" s="6">
        <f t="shared" si="4"/>
        <v>0.007346616688700523</v>
      </c>
      <c r="O44">
        <f t="shared" si="8"/>
        <v>12000</v>
      </c>
      <c r="P44">
        <f t="shared" si="5"/>
        <v>6235.502039872486</v>
      </c>
    </row>
    <row r="45" spans="1:16" ht="13.5" thickBot="1">
      <c r="A45" s="3">
        <f t="shared" si="6"/>
        <v>21</v>
      </c>
      <c r="B45" s="3"/>
      <c r="C45" s="12">
        <v>210</v>
      </c>
      <c r="D45" s="12">
        <v>50</v>
      </c>
      <c r="E45" s="42">
        <f t="shared" si="0"/>
        <v>0</v>
      </c>
      <c r="F45" s="3"/>
      <c r="G45" s="4">
        <f t="shared" si="9"/>
        <v>0.6495442135262801</v>
      </c>
      <c r="H45" s="4">
        <f t="shared" si="1"/>
        <v>0.2557260683174331</v>
      </c>
      <c r="I45" s="5">
        <f t="shared" si="2"/>
        <v>0.5978691966715919</v>
      </c>
      <c r="J45" s="9">
        <f t="shared" si="3"/>
        <v>-0.4021308033284081</v>
      </c>
      <c r="K45" s="7">
        <f t="shared" si="10"/>
        <v>0.3029090909090906</v>
      </c>
      <c r="L45" s="5">
        <f t="shared" si="7"/>
        <v>0.010751999999999989</v>
      </c>
      <c r="M45" s="6">
        <f t="shared" si="4"/>
        <v>0.006428289602612949</v>
      </c>
      <c r="O45">
        <f t="shared" si="8"/>
        <v>10500</v>
      </c>
      <c r="P45">
        <f t="shared" si="5"/>
        <v>8647.27714186611</v>
      </c>
    </row>
    <row r="46" spans="1:16" ht="13.5" thickBot="1">
      <c r="A46" s="3">
        <f t="shared" si="6"/>
        <v>22</v>
      </c>
      <c r="B46" s="3"/>
      <c r="C46" s="12">
        <v>220</v>
      </c>
      <c r="D46" s="12">
        <v>80</v>
      </c>
      <c r="E46" s="42">
        <f t="shared" si="0"/>
        <v>0</v>
      </c>
      <c r="F46" s="3"/>
      <c r="G46" s="4">
        <f t="shared" si="9"/>
        <v>1.0392707416420481</v>
      </c>
      <c r="H46" s="4">
        <f t="shared" si="1"/>
        <v>0.409161709307893</v>
      </c>
      <c r="I46" s="5">
        <f t="shared" si="2"/>
        <v>0.9565907146745469</v>
      </c>
      <c r="J46" s="9">
        <f t="shared" si="3"/>
        <v>-0.04340928532545307</v>
      </c>
      <c r="K46" s="7">
        <f t="shared" si="10"/>
        <v>0.3173333333333339</v>
      </c>
      <c r="L46" s="5">
        <f t="shared" si="7"/>
        <v>0.01126400000000002</v>
      </c>
      <c r="M46" s="6">
        <f t="shared" si="4"/>
        <v>0.010775037810094116</v>
      </c>
      <c r="O46">
        <f t="shared" si="8"/>
        <v>17600</v>
      </c>
      <c r="P46">
        <f t="shared" si="5"/>
        <v>2459.0522438597345</v>
      </c>
    </row>
    <row r="47" spans="1:16" ht="13.5" thickBot="1">
      <c r="A47" s="3">
        <f t="shared" si="6"/>
        <v>23</v>
      </c>
      <c r="B47" s="3"/>
      <c r="C47" s="12">
        <v>230</v>
      </c>
      <c r="D47" s="12">
        <v>70</v>
      </c>
      <c r="E47" s="42">
        <f t="shared" si="0"/>
        <v>0</v>
      </c>
      <c r="F47" s="3"/>
      <c r="G47" s="4">
        <f t="shared" si="9"/>
        <v>0.9093618989367921</v>
      </c>
      <c r="H47" s="4">
        <f t="shared" si="1"/>
        <v>0.35801649564440635</v>
      </c>
      <c r="I47" s="5">
        <f t="shared" si="2"/>
        <v>0.8370168753402285</v>
      </c>
      <c r="J47" s="9">
        <f t="shared" si="3"/>
        <v>-0.1629831246597715</v>
      </c>
      <c r="K47" s="7">
        <f t="shared" si="10"/>
        <v>0.33175757575757503</v>
      </c>
      <c r="L47" s="5">
        <f t="shared" si="7"/>
        <v>0.011775999999999974</v>
      </c>
      <c r="M47" s="6">
        <f t="shared" si="4"/>
        <v>0.009856710724006509</v>
      </c>
      <c r="O47">
        <f t="shared" si="8"/>
        <v>16100</v>
      </c>
      <c r="P47">
        <f t="shared" si="5"/>
        <v>4870.827345853359</v>
      </c>
    </row>
    <row r="48" spans="1:16" ht="13.5" thickBot="1">
      <c r="A48" s="3">
        <f t="shared" si="6"/>
        <v>24</v>
      </c>
      <c r="B48" s="3"/>
      <c r="C48" s="12">
        <v>240</v>
      </c>
      <c r="D48" s="12">
        <v>50</v>
      </c>
      <c r="E48" s="42">
        <f t="shared" si="0"/>
        <v>0</v>
      </c>
      <c r="F48" s="3"/>
      <c r="G48" s="4">
        <f t="shared" si="9"/>
        <v>0.6495442135262801</v>
      </c>
      <c r="H48" s="4">
        <f t="shared" si="1"/>
        <v>0.2557260683174331</v>
      </c>
      <c r="I48" s="5">
        <f t="shared" si="2"/>
        <v>0.5978691966715919</v>
      </c>
      <c r="J48" s="9">
        <f t="shared" si="3"/>
        <v>-0.4021308033284081</v>
      </c>
      <c r="K48" s="7">
        <f t="shared" si="10"/>
        <v>0.34618181818181926</v>
      </c>
      <c r="L48" s="5">
        <f t="shared" si="7"/>
        <v>0.012288000000000038</v>
      </c>
      <c r="M48" s="6">
        <f t="shared" si="4"/>
        <v>0.007346616688700544</v>
      </c>
      <c r="O48">
        <f t="shared" si="8"/>
        <v>12000</v>
      </c>
      <c r="P48">
        <f t="shared" si="5"/>
        <v>9882.602447846983</v>
      </c>
    </row>
    <row r="49" spans="1:16" ht="13.5" thickBot="1">
      <c r="A49" s="3">
        <f t="shared" si="6"/>
        <v>25</v>
      </c>
      <c r="B49" s="3"/>
      <c r="C49" s="12">
        <v>250</v>
      </c>
      <c r="D49" s="12">
        <v>90</v>
      </c>
      <c r="E49" s="42">
        <f t="shared" si="0"/>
        <v>0</v>
      </c>
      <c r="F49" s="3"/>
      <c r="G49" s="4">
        <f t="shared" si="9"/>
        <v>1.1691795843473043</v>
      </c>
      <c r="H49" s="4">
        <f t="shared" si="1"/>
        <v>0.46030692297137965</v>
      </c>
      <c r="I49" s="5">
        <f t="shared" si="2"/>
        <v>1.0761645540088653</v>
      </c>
      <c r="J49" s="9">
        <f t="shared" si="3"/>
        <v>0.07616455400886535</v>
      </c>
      <c r="K49" s="7">
        <f t="shared" si="10"/>
        <v>0.3606060606060604</v>
      </c>
      <c r="L49" s="5">
        <f t="shared" si="7"/>
        <v>0.012799999999999992</v>
      </c>
      <c r="M49" s="6">
        <f t="shared" si="4"/>
        <v>0.013774906291313468</v>
      </c>
      <c r="O49">
        <f t="shared" si="8"/>
        <v>22500</v>
      </c>
      <c r="P49">
        <f t="shared" si="5"/>
        <v>294.37754984060757</v>
      </c>
    </row>
    <row r="50" spans="1:16" ht="13.5" thickBot="1">
      <c r="A50" s="3">
        <f t="shared" si="6"/>
        <v>26</v>
      </c>
      <c r="B50" s="3"/>
      <c r="C50" s="12">
        <v>260</v>
      </c>
      <c r="D50" s="12">
        <v>80</v>
      </c>
      <c r="E50" s="42">
        <f t="shared" si="0"/>
        <v>0</v>
      </c>
      <c r="F50" s="3"/>
      <c r="G50" s="4">
        <f t="shared" si="9"/>
        <v>1.0392707416420481</v>
      </c>
      <c r="H50" s="4">
        <f t="shared" si="1"/>
        <v>0.409161709307893</v>
      </c>
      <c r="I50" s="5">
        <f t="shared" si="2"/>
        <v>0.9565907146745469</v>
      </c>
      <c r="J50" s="9">
        <f t="shared" si="3"/>
        <v>-0.04340928532545307</v>
      </c>
      <c r="K50" s="7">
        <f t="shared" si="10"/>
        <v>0.3750303030303028</v>
      </c>
      <c r="L50" s="5">
        <f t="shared" si="7"/>
        <v>0.013311999999999992</v>
      </c>
      <c r="M50" s="6">
        <f t="shared" si="4"/>
        <v>0.012734135593747562</v>
      </c>
      <c r="O50">
        <f t="shared" si="8"/>
        <v>20800</v>
      </c>
      <c r="P50">
        <f t="shared" si="5"/>
        <v>2906.152651834232</v>
      </c>
    </row>
    <row r="51" spans="1:16" ht="13.5" thickBot="1">
      <c r="A51" s="3">
        <f t="shared" si="6"/>
        <v>27</v>
      </c>
      <c r="B51" s="3"/>
      <c r="C51" s="12">
        <v>270</v>
      </c>
      <c r="D51" s="12">
        <v>65</v>
      </c>
      <c r="E51" s="42">
        <f t="shared" si="0"/>
        <v>0</v>
      </c>
      <c r="F51" s="3"/>
      <c r="G51" s="4">
        <f t="shared" si="9"/>
        <v>0.8444074775841641</v>
      </c>
      <c r="H51" s="4">
        <f t="shared" si="1"/>
        <v>0.332443888812663</v>
      </c>
      <c r="I51" s="5">
        <f t="shared" si="2"/>
        <v>0.7772299556730694</v>
      </c>
      <c r="J51" s="9">
        <f t="shared" si="3"/>
        <v>-0.2227700443269306</v>
      </c>
      <c r="K51" s="7">
        <f t="shared" si="10"/>
        <v>0.3894545454545453</v>
      </c>
      <c r="L51" s="5">
        <f t="shared" si="7"/>
        <v>0.013823999999999994</v>
      </c>
      <c r="M51" s="6">
        <f t="shared" si="4"/>
        <v>0.010744426907224507</v>
      </c>
      <c r="O51">
        <f t="shared" si="8"/>
        <v>17550</v>
      </c>
      <c r="P51">
        <f t="shared" si="5"/>
        <v>7067.927753827857</v>
      </c>
    </row>
    <row r="52" spans="1:16" ht="13.5" thickBot="1">
      <c r="A52" s="3">
        <f t="shared" si="6"/>
        <v>28</v>
      </c>
      <c r="B52" s="3"/>
      <c r="C52" s="12">
        <v>280</v>
      </c>
      <c r="D52" s="12">
        <v>70</v>
      </c>
      <c r="E52" s="42">
        <f t="shared" si="0"/>
        <v>0</v>
      </c>
      <c r="F52" s="3"/>
      <c r="G52" s="4">
        <f t="shared" si="9"/>
        <v>0.9093618989367921</v>
      </c>
      <c r="H52" s="4">
        <f t="shared" si="1"/>
        <v>0.35801649564440635</v>
      </c>
      <c r="I52" s="5">
        <f t="shared" si="2"/>
        <v>0.8370168753402285</v>
      </c>
      <c r="J52" s="9">
        <f t="shared" si="3"/>
        <v>-0.1629831246597715</v>
      </c>
      <c r="K52" s="7">
        <f t="shared" si="10"/>
        <v>0.4038787878787877</v>
      </c>
      <c r="L52" s="5">
        <f t="shared" si="7"/>
        <v>0.014335999999999995</v>
      </c>
      <c r="M52" s="6">
        <f t="shared" si="4"/>
        <v>0.011999473924877511</v>
      </c>
      <c r="O52">
        <f t="shared" si="8"/>
        <v>19600</v>
      </c>
      <c r="P52">
        <f t="shared" si="5"/>
        <v>5929.702855821481</v>
      </c>
    </row>
    <row r="53" spans="1:16" ht="13.5" thickBot="1">
      <c r="A53" s="3">
        <f t="shared" si="6"/>
        <v>29</v>
      </c>
      <c r="B53" s="3"/>
      <c r="C53" s="12">
        <v>290</v>
      </c>
      <c r="D53" s="12">
        <v>90</v>
      </c>
      <c r="E53" s="42">
        <f t="shared" si="0"/>
        <v>0</v>
      </c>
      <c r="F53" s="3"/>
      <c r="G53" s="4">
        <f t="shared" si="9"/>
        <v>1.1691795843473043</v>
      </c>
      <c r="H53" s="4">
        <f t="shared" si="1"/>
        <v>0.46030692297137965</v>
      </c>
      <c r="I53" s="5">
        <f t="shared" si="2"/>
        <v>1.0761645540088653</v>
      </c>
      <c r="J53" s="9">
        <f t="shared" si="3"/>
        <v>0.07616455400886535</v>
      </c>
      <c r="K53" s="7">
        <f t="shared" si="10"/>
        <v>0.4183030303030302</v>
      </c>
      <c r="L53" s="5">
        <f t="shared" si="7"/>
        <v>0.014847999999999995</v>
      </c>
      <c r="M53" s="6">
        <f t="shared" si="4"/>
        <v>0.01597889129792363</v>
      </c>
      <c r="O53">
        <f t="shared" si="8"/>
        <v>26100</v>
      </c>
      <c r="P53">
        <f t="shared" si="5"/>
        <v>341.4779578151048</v>
      </c>
    </row>
    <row r="54" spans="1:16" ht="13.5" thickBot="1">
      <c r="A54" s="3">
        <f t="shared" si="6"/>
        <v>30</v>
      </c>
      <c r="B54" s="3"/>
      <c r="C54" s="12">
        <v>300</v>
      </c>
      <c r="D54" s="12">
        <v>75</v>
      </c>
      <c r="E54" s="42">
        <f t="shared" si="0"/>
        <v>0</v>
      </c>
      <c r="F54" s="3"/>
      <c r="G54" s="4">
        <f t="shared" si="9"/>
        <v>0.9743163202894202</v>
      </c>
      <c r="H54" s="4">
        <f t="shared" si="1"/>
        <v>0.3835891024761497</v>
      </c>
      <c r="I54" s="5">
        <f t="shared" si="2"/>
        <v>0.8968037950073878</v>
      </c>
      <c r="J54" s="9">
        <f t="shared" si="3"/>
        <v>-0.10319620499261217</v>
      </c>
      <c r="K54" s="7">
        <f t="shared" si="10"/>
        <v>0.4327272727272726</v>
      </c>
      <c r="L54" s="5">
        <f t="shared" si="7"/>
        <v>0.015359999999999997</v>
      </c>
      <c r="M54" s="6">
        <f t="shared" si="4"/>
        <v>0.013774906291313475</v>
      </c>
      <c r="O54">
        <f t="shared" si="8"/>
        <v>22500</v>
      </c>
      <c r="P54">
        <f t="shared" si="5"/>
        <v>4853.253059808729</v>
      </c>
    </row>
    <row r="55" spans="1:16" ht="13.5" thickBot="1">
      <c r="A55" s="3">
        <f t="shared" si="6"/>
        <v>31</v>
      </c>
      <c r="B55" s="3"/>
      <c r="C55" s="12">
        <v>310</v>
      </c>
      <c r="D55" s="12">
        <v>90</v>
      </c>
      <c r="E55" s="42">
        <f t="shared" si="0"/>
        <v>0</v>
      </c>
      <c r="F55" s="3"/>
      <c r="G55" s="4">
        <f t="shared" si="9"/>
        <v>1.1691795843473043</v>
      </c>
      <c r="H55" s="4">
        <f t="shared" si="1"/>
        <v>0.46030692297137965</v>
      </c>
      <c r="I55" s="5">
        <f t="shared" si="2"/>
        <v>1.0761645540088653</v>
      </c>
      <c r="J55" s="9">
        <f t="shared" si="3"/>
        <v>0.07616455400886535</v>
      </c>
      <c r="K55" s="7">
        <f t="shared" si="10"/>
        <v>0.44715151515151597</v>
      </c>
      <c r="L55" s="5">
        <f t="shared" si="7"/>
        <v>0.01587200000000003</v>
      </c>
      <c r="M55" s="6">
        <f t="shared" si="4"/>
        <v>0.01708088380122874</v>
      </c>
      <c r="O55">
        <f t="shared" si="8"/>
        <v>27900</v>
      </c>
      <c r="P55">
        <f t="shared" si="5"/>
        <v>365.02816180235345</v>
      </c>
    </row>
    <row r="56" spans="1:16" ht="13.5" thickBot="1">
      <c r="A56" s="3">
        <f t="shared" si="6"/>
        <v>32</v>
      </c>
      <c r="B56" s="3"/>
      <c r="C56" s="12">
        <v>320</v>
      </c>
      <c r="D56" s="12">
        <v>110</v>
      </c>
      <c r="E56" s="42">
        <f t="shared" si="0"/>
        <v>0</v>
      </c>
      <c r="F56" s="3"/>
      <c r="G56" s="4">
        <f t="shared" si="9"/>
        <v>1.4289972697578162</v>
      </c>
      <c r="H56" s="4">
        <f t="shared" si="1"/>
        <v>0.5625973502983528</v>
      </c>
      <c r="I56" s="5">
        <f t="shared" si="2"/>
        <v>1.315312232677502</v>
      </c>
      <c r="J56" s="9">
        <f t="shared" si="3"/>
        <v>0.31531223267750197</v>
      </c>
      <c r="K56" s="7">
        <f t="shared" si="10"/>
        <v>0.46157575757575753</v>
      </c>
      <c r="L56" s="5">
        <f t="shared" si="7"/>
        <v>0.016384</v>
      </c>
      <c r="M56" s="6">
        <f t="shared" si="4"/>
        <v>0.02155007562018819</v>
      </c>
      <c r="O56">
        <f t="shared" si="8"/>
        <v>35200</v>
      </c>
      <c r="P56">
        <f t="shared" si="5"/>
        <v>6023.196736204022</v>
      </c>
    </row>
    <row r="57" spans="1:16" ht="13.5" thickBot="1">
      <c r="A57" s="3">
        <f t="shared" si="6"/>
        <v>33</v>
      </c>
      <c r="B57" s="3"/>
      <c r="C57" s="12">
        <v>330</v>
      </c>
      <c r="D57" s="12">
        <v>80</v>
      </c>
      <c r="E57" s="42">
        <f t="shared" si="0"/>
        <v>0</v>
      </c>
      <c r="F57" s="3"/>
      <c r="G57" s="4">
        <f t="shared" si="9"/>
        <v>1.0392707416420481</v>
      </c>
      <c r="H57" s="4">
        <f aca="true" t="shared" si="11" ref="H57:H88">G57/2.54</f>
        <v>0.409161709307893</v>
      </c>
      <c r="I57" s="5">
        <f aca="true" t="shared" si="12" ref="I57:I88">(G57/$J$13)</f>
        <v>0.9565907146745469</v>
      </c>
      <c r="J57" s="9">
        <f aca="true" t="shared" si="13" ref="J57:J88">IF(C57&gt;0,I57-1,0)</f>
        <v>-0.04340928532545307</v>
      </c>
      <c r="K57" s="7">
        <f t="shared" si="10"/>
        <v>0.476</v>
      </c>
      <c r="L57" s="5">
        <f t="shared" si="7"/>
        <v>0.016895999999999998</v>
      </c>
      <c r="M57" s="6">
        <f aca="true" t="shared" si="14" ref="M57:M88">L57*I57</f>
        <v>0.016162556715141142</v>
      </c>
      <c r="O57">
        <f t="shared" si="8"/>
        <v>26400</v>
      </c>
      <c r="P57">
        <f aca="true" t="shared" si="15" ref="P57:P88">C57*ABS(D57-O$207)</f>
        <v>3688.5783657896022</v>
      </c>
    </row>
    <row r="58" spans="1:16" ht="13.5" thickBot="1">
      <c r="A58" s="3">
        <f aca="true" t="shared" si="16" ref="A58:A89">A57+1</f>
        <v>34</v>
      </c>
      <c r="B58" s="3"/>
      <c r="C58" s="12">
        <v>340</v>
      </c>
      <c r="D58" s="12">
        <v>90</v>
      </c>
      <c r="E58" s="42">
        <f t="shared" si="0"/>
        <v>0</v>
      </c>
      <c r="F58" s="3"/>
      <c r="G58" s="4">
        <f t="shared" si="9"/>
        <v>1.1691795843473043</v>
      </c>
      <c r="H58" s="4">
        <f t="shared" si="11"/>
        <v>0.46030692297137965</v>
      </c>
      <c r="I58" s="5">
        <f t="shared" si="12"/>
        <v>1.0761645540088653</v>
      </c>
      <c r="J58" s="9">
        <f t="shared" si="13"/>
        <v>0.07616455400886535</v>
      </c>
      <c r="K58" s="7">
        <f t="shared" si="10"/>
        <v>0.49042424242424154</v>
      </c>
      <c r="L58" s="5">
        <f t="shared" si="7"/>
        <v>0.01740799999999997</v>
      </c>
      <c r="M58" s="6">
        <f t="shared" si="14"/>
        <v>0.018733872556186294</v>
      </c>
      <c r="O58">
        <f t="shared" si="8"/>
        <v>30600</v>
      </c>
      <c r="P58">
        <f t="shared" si="15"/>
        <v>400.35346778322634</v>
      </c>
    </row>
    <row r="59" spans="1:16" ht="13.5" thickBot="1">
      <c r="A59" s="3">
        <f t="shared" si="16"/>
        <v>35</v>
      </c>
      <c r="B59" s="3"/>
      <c r="C59" s="12">
        <v>350</v>
      </c>
      <c r="D59" s="12">
        <v>90</v>
      </c>
      <c r="E59" s="42">
        <f t="shared" si="0"/>
        <v>0</v>
      </c>
      <c r="F59" s="3"/>
      <c r="G59" s="4">
        <f t="shared" si="9"/>
        <v>1.1691795843473043</v>
      </c>
      <c r="H59" s="4">
        <f t="shared" si="11"/>
        <v>0.46030692297137965</v>
      </c>
      <c r="I59" s="5">
        <f t="shared" si="12"/>
        <v>1.0761645540088653</v>
      </c>
      <c r="J59" s="9">
        <f t="shared" si="13"/>
        <v>0.07616455400886535</v>
      </c>
      <c r="K59" s="7">
        <f t="shared" si="10"/>
        <v>0.5048484848484858</v>
      </c>
      <c r="L59" s="5">
        <f t="shared" si="7"/>
        <v>0.017920000000000033</v>
      </c>
      <c r="M59" s="6">
        <f t="shared" si="14"/>
        <v>0.019284868807838904</v>
      </c>
      <c r="O59">
        <f t="shared" si="8"/>
        <v>31500</v>
      </c>
      <c r="P59">
        <f t="shared" si="15"/>
        <v>412.12856977685067</v>
      </c>
    </row>
    <row r="60" spans="1:16" ht="13.5" thickBot="1">
      <c r="A60" s="3">
        <f t="shared" si="16"/>
        <v>36</v>
      </c>
      <c r="B60" s="3"/>
      <c r="C60" s="12">
        <v>360</v>
      </c>
      <c r="D60" s="12">
        <v>110</v>
      </c>
      <c r="E60" s="42">
        <f t="shared" si="0"/>
        <v>0</v>
      </c>
      <c r="F60" s="3"/>
      <c r="G60" s="4">
        <f t="shared" si="9"/>
        <v>1.4289972697578162</v>
      </c>
      <c r="H60" s="4">
        <f t="shared" si="11"/>
        <v>0.5625973502983528</v>
      </c>
      <c r="I60" s="5">
        <f t="shared" si="12"/>
        <v>1.315312232677502</v>
      </c>
      <c r="J60" s="9">
        <f t="shared" si="13"/>
        <v>0.31531223267750197</v>
      </c>
      <c r="K60" s="7">
        <f t="shared" si="10"/>
        <v>0.5192727272727264</v>
      </c>
      <c r="L60" s="5">
        <f t="shared" si="7"/>
        <v>0.01843199999999997</v>
      </c>
      <c r="M60" s="6">
        <f t="shared" si="14"/>
        <v>0.024243835072711675</v>
      </c>
      <c r="O60">
        <f t="shared" si="8"/>
        <v>39600</v>
      </c>
      <c r="P60">
        <f t="shared" si="15"/>
        <v>6776.096328229525</v>
      </c>
    </row>
    <row r="61" spans="1:16" ht="13.5" thickBot="1">
      <c r="A61" s="3">
        <f t="shared" si="16"/>
        <v>37</v>
      </c>
      <c r="B61" s="3"/>
      <c r="C61" s="12">
        <v>370</v>
      </c>
      <c r="D61" s="12">
        <v>110</v>
      </c>
      <c r="E61" s="42">
        <f t="shared" si="0"/>
        <v>0</v>
      </c>
      <c r="F61" s="3"/>
      <c r="G61" s="4">
        <f t="shared" si="9"/>
        <v>1.4289972697578162</v>
      </c>
      <c r="H61" s="4">
        <f t="shared" si="11"/>
        <v>0.5625973502983528</v>
      </c>
      <c r="I61" s="5">
        <f t="shared" si="12"/>
        <v>1.315312232677502</v>
      </c>
      <c r="J61" s="9">
        <f t="shared" si="13"/>
        <v>0.31531223267750197</v>
      </c>
      <c r="K61" s="7">
        <f t="shared" si="10"/>
        <v>0.5336969696969707</v>
      </c>
      <c r="L61" s="5">
        <f t="shared" si="7"/>
        <v>0.018944000000000034</v>
      </c>
      <c r="M61" s="6">
        <f t="shared" si="14"/>
        <v>0.024917274935842643</v>
      </c>
      <c r="O61">
        <f t="shared" si="8"/>
        <v>40700</v>
      </c>
      <c r="P61">
        <f t="shared" si="15"/>
        <v>6964.321226235901</v>
      </c>
    </row>
    <row r="62" spans="1:16" ht="13.5" thickBot="1">
      <c r="A62" s="3">
        <f t="shared" si="16"/>
        <v>38</v>
      </c>
      <c r="B62" s="3"/>
      <c r="C62" s="12">
        <v>380</v>
      </c>
      <c r="D62" s="12">
        <v>130</v>
      </c>
      <c r="E62" s="42">
        <f t="shared" si="0"/>
        <v>0</v>
      </c>
      <c r="F62" s="3"/>
      <c r="G62" s="4">
        <f t="shared" si="9"/>
        <v>1.6888149551683282</v>
      </c>
      <c r="H62" s="4">
        <f t="shared" si="11"/>
        <v>0.664887777625326</v>
      </c>
      <c r="I62" s="5">
        <f t="shared" si="12"/>
        <v>1.5544599113461388</v>
      </c>
      <c r="J62" s="9">
        <f t="shared" si="13"/>
        <v>0.5544599113461388</v>
      </c>
      <c r="K62" s="7">
        <f t="shared" si="10"/>
        <v>0.5481212121212113</v>
      </c>
      <c r="L62" s="5">
        <f t="shared" si="7"/>
        <v>0.019455999999999973</v>
      </c>
      <c r="M62" s="6">
        <f t="shared" si="14"/>
        <v>0.030243572035150434</v>
      </c>
      <c r="O62">
        <f t="shared" si="8"/>
        <v>49400</v>
      </c>
      <c r="P62">
        <f t="shared" si="15"/>
        <v>14752.546124242277</v>
      </c>
    </row>
    <row r="63" spans="1:16" ht="13.5" thickBot="1">
      <c r="A63" s="3">
        <f t="shared" si="16"/>
        <v>39</v>
      </c>
      <c r="B63" s="3"/>
      <c r="C63" s="12">
        <v>390</v>
      </c>
      <c r="D63" s="12">
        <v>95</v>
      </c>
      <c r="E63" s="42">
        <f t="shared" si="0"/>
        <v>0</v>
      </c>
      <c r="F63" s="3"/>
      <c r="G63" s="4">
        <f t="shared" si="9"/>
        <v>1.2341340056999321</v>
      </c>
      <c r="H63" s="4">
        <f t="shared" si="11"/>
        <v>0.4858795298031229</v>
      </c>
      <c r="I63" s="5">
        <f t="shared" si="12"/>
        <v>1.1359514736760246</v>
      </c>
      <c r="J63" s="9">
        <f t="shared" si="13"/>
        <v>0.13595147367602456</v>
      </c>
      <c r="K63" s="7">
        <f t="shared" si="10"/>
        <v>0.5625454545454556</v>
      </c>
      <c r="L63" s="5">
        <f t="shared" si="7"/>
        <v>0.019968000000000038</v>
      </c>
      <c r="M63" s="6">
        <f t="shared" si="14"/>
        <v>0.022682679026362902</v>
      </c>
      <c r="O63">
        <f t="shared" si="8"/>
        <v>37050</v>
      </c>
      <c r="P63">
        <f t="shared" si="15"/>
        <v>1490.7710222486521</v>
      </c>
    </row>
    <row r="64" spans="1:16" ht="13.5" thickBot="1">
      <c r="A64" s="3">
        <f t="shared" si="16"/>
        <v>40</v>
      </c>
      <c r="B64" s="3"/>
      <c r="C64" s="12">
        <v>400</v>
      </c>
      <c r="D64" s="12">
        <v>95</v>
      </c>
      <c r="E64" s="42">
        <f t="shared" si="0"/>
        <v>0</v>
      </c>
      <c r="F64" s="3"/>
      <c r="G64" s="4">
        <f t="shared" si="9"/>
        <v>1.2341340056999321</v>
      </c>
      <c r="H64" s="4">
        <f t="shared" si="11"/>
        <v>0.4858795298031229</v>
      </c>
      <c r="I64" s="5">
        <f t="shared" si="12"/>
        <v>1.1359514736760246</v>
      </c>
      <c r="J64" s="9">
        <f t="shared" si="13"/>
        <v>0.13595147367602456</v>
      </c>
      <c r="K64" s="7">
        <f t="shared" si="10"/>
        <v>0.5769696969696962</v>
      </c>
      <c r="L64" s="5">
        <f t="shared" si="7"/>
        <v>0.020479999999999974</v>
      </c>
      <c r="M64" s="6">
        <f t="shared" si="14"/>
        <v>0.023264286180884955</v>
      </c>
      <c r="O64">
        <f t="shared" si="8"/>
        <v>38000</v>
      </c>
      <c r="P64">
        <f t="shared" si="15"/>
        <v>1528.9959202550278</v>
      </c>
    </row>
    <row r="65" spans="1:16" ht="13.5" thickBot="1">
      <c r="A65" s="3">
        <f t="shared" si="16"/>
        <v>41</v>
      </c>
      <c r="B65" s="3"/>
      <c r="C65" s="12">
        <v>410</v>
      </c>
      <c r="D65" s="12">
        <v>120</v>
      </c>
      <c r="E65" s="42">
        <f t="shared" si="0"/>
        <v>0</v>
      </c>
      <c r="F65" s="3"/>
      <c r="G65" s="4">
        <f t="shared" si="9"/>
        <v>1.5589061124630723</v>
      </c>
      <c r="H65" s="4">
        <f t="shared" si="11"/>
        <v>0.6137425639618395</v>
      </c>
      <c r="I65" s="5">
        <f t="shared" si="12"/>
        <v>1.4348860720118206</v>
      </c>
      <c r="J65" s="9">
        <f t="shared" si="13"/>
        <v>0.4348860720118206</v>
      </c>
      <c r="K65" s="7">
        <f t="shared" si="10"/>
        <v>0.5913939393939387</v>
      </c>
      <c r="L65" s="5">
        <f t="shared" si="7"/>
        <v>0.020991999999999976</v>
      </c>
      <c r="M65" s="6">
        <f t="shared" si="14"/>
        <v>0.030121128423672105</v>
      </c>
      <c r="O65">
        <f t="shared" si="8"/>
        <v>49200</v>
      </c>
      <c r="P65">
        <f t="shared" si="15"/>
        <v>11817.220818261403</v>
      </c>
    </row>
    <row r="66" spans="1:16" ht="13.5" thickBot="1">
      <c r="A66" s="3">
        <f t="shared" si="16"/>
        <v>42</v>
      </c>
      <c r="B66" s="3"/>
      <c r="C66" s="12">
        <v>420</v>
      </c>
      <c r="D66" s="12">
        <v>100</v>
      </c>
      <c r="E66" s="42">
        <f t="shared" si="0"/>
        <v>0</v>
      </c>
      <c r="F66" s="3"/>
      <c r="G66" s="4">
        <f t="shared" si="9"/>
        <v>1.2990884270525602</v>
      </c>
      <c r="H66" s="4">
        <f t="shared" si="11"/>
        <v>0.5114521366348662</v>
      </c>
      <c r="I66" s="5">
        <f t="shared" si="12"/>
        <v>1.1957383933431838</v>
      </c>
      <c r="J66" s="9">
        <f t="shared" si="13"/>
        <v>0.19573839334318377</v>
      </c>
      <c r="K66" s="7">
        <f t="shared" si="10"/>
        <v>0.6058181818181829</v>
      </c>
      <c r="L66" s="5">
        <f t="shared" si="7"/>
        <v>0.02150400000000004</v>
      </c>
      <c r="M66" s="6">
        <f t="shared" si="14"/>
        <v>0.025713158410451874</v>
      </c>
      <c r="O66">
        <f t="shared" si="8"/>
        <v>42000</v>
      </c>
      <c r="P66">
        <f t="shared" si="15"/>
        <v>3705.445716267779</v>
      </c>
    </row>
    <row r="67" spans="1:16" ht="13.5" thickBot="1">
      <c r="A67" s="3">
        <f t="shared" si="16"/>
        <v>43</v>
      </c>
      <c r="B67" s="3"/>
      <c r="C67" s="12">
        <v>430</v>
      </c>
      <c r="D67" s="12">
        <v>130</v>
      </c>
      <c r="E67" s="42">
        <f t="shared" si="0"/>
        <v>0</v>
      </c>
      <c r="F67" s="3"/>
      <c r="G67" s="4">
        <f t="shared" si="9"/>
        <v>1.6888149551683282</v>
      </c>
      <c r="H67" s="4">
        <f t="shared" si="11"/>
        <v>0.664887777625326</v>
      </c>
      <c r="I67" s="5">
        <f t="shared" si="12"/>
        <v>1.5544599113461388</v>
      </c>
      <c r="J67" s="9">
        <f t="shared" si="13"/>
        <v>0.5544599113461388</v>
      </c>
      <c r="K67" s="7">
        <f t="shared" si="10"/>
        <v>0.6202424242424236</v>
      </c>
      <c r="L67" s="5">
        <f t="shared" si="7"/>
        <v>0.022015999999999977</v>
      </c>
      <c r="M67" s="6">
        <f t="shared" si="14"/>
        <v>0.034222989408196555</v>
      </c>
      <c r="O67">
        <f t="shared" si="8"/>
        <v>55900</v>
      </c>
      <c r="P67">
        <f t="shared" si="15"/>
        <v>16693.670614274153</v>
      </c>
    </row>
    <row r="68" spans="1:16" ht="13.5" thickBot="1">
      <c r="A68" s="3">
        <f t="shared" si="16"/>
        <v>44</v>
      </c>
      <c r="B68" s="3"/>
      <c r="C68" s="12">
        <v>440</v>
      </c>
      <c r="D68" s="12">
        <v>135</v>
      </c>
      <c r="E68" s="42">
        <f t="shared" si="0"/>
        <v>0</v>
      </c>
      <c r="F68" s="3"/>
      <c r="G68" s="4">
        <f t="shared" si="9"/>
        <v>1.7537693765209563</v>
      </c>
      <c r="H68" s="4">
        <f t="shared" si="11"/>
        <v>0.6904603844570694</v>
      </c>
      <c r="I68" s="5">
        <f t="shared" si="12"/>
        <v>1.614246831013298</v>
      </c>
      <c r="J68" s="9">
        <f t="shared" si="13"/>
        <v>0.614246831013298</v>
      </c>
      <c r="K68" s="7">
        <f t="shared" si="10"/>
        <v>0.634666666666666</v>
      </c>
      <c r="L68" s="5">
        <f t="shared" si="7"/>
        <v>0.02252799999999998</v>
      </c>
      <c r="M68" s="6">
        <f t="shared" si="14"/>
        <v>0.03636575260906754</v>
      </c>
      <c r="O68">
        <f t="shared" si="8"/>
        <v>59400</v>
      </c>
      <c r="P68">
        <f t="shared" si="15"/>
        <v>19281.89551228053</v>
      </c>
    </row>
    <row r="69" spans="1:16" ht="13.5" thickBot="1">
      <c r="A69" s="3">
        <f t="shared" si="16"/>
        <v>45</v>
      </c>
      <c r="B69" s="3"/>
      <c r="C69" s="12">
        <v>450</v>
      </c>
      <c r="D69" s="12">
        <v>115</v>
      </c>
      <c r="E69" s="42">
        <f t="shared" si="0"/>
        <v>0</v>
      </c>
      <c r="F69" s="3"/>
      <c r="G69" s="4">
        <f t="shared" si="9"/>
        <v>1.4939516911104442</v>
      </c>
      <c r="H69" s="4">
        <f t="shared" si="11"/>
        <v>0.5881699571300961</v>
      </c>
      <c r="I69" s="5">
        <f t="shared" si="12"/>
        <v>1.3750991523446612</v>
      </c>
      <c r="J69" s="9">
        <f t="shared" si="13"/>
        <v>0.3750991523446612</v>
      </c>
      <c r="K69" s="7">
        <f t="shared" si="10"/>
        <v>0.6490909090909103</v>
      </c>
      <c r="L69" s="5">
        <f t="shared" si="7"/>
        <v>0.023040000000000043</v>
      </c>
      <c r="M69" s="6">
        <f t="shared" si="14"/>
        <v>0.031682284470021055</v>
      </c>
      <c r="O69">
        <f t="shared" si="8"/>
        <v>51750</v>
      </c>
      <c r="P69">
        <f t="shared" si="15"/>
        <v>10720.120410286907</v>
      </c>
    </row>
    <row r="70" spans="1:16" ht="13.5" thickBot="1">
      <c r="A70" s="3">
        <f t="shared" si="16"/>
        <v>46</v>
      </c>
      <c r="B70" s="3"/>
      <c r="C70" s="12">
        <v>460</v>
      </c>
      <c r="D70" s="12">
        <v>110</v>
      </c>
      <c r="E70" s="42">
        <f t="shared" si="0"/>
        <v>0</v>
      </c>
      <c r="F70" s="3"/>
      <c r="G70" s="4">
        <f t="shared" si="9"/>
        <v>1.4289972697578162</v>
      </c>
      <c r="H70" s="4">
        <f t="shared" si="11"/>
        <v>0.5625973502983528</v>
      </c>
      <c r="I70" s="5">
        <f t="shared" si="12"/>
        <v>1.315312232677502</v>
      </c>
      <c r="J70" s="9">
        <f t="shared" si="13"/>
        <v>0.31531223267750197</v>
      </c>
      <c r="K70" s="7">
        <f t="shared" si="10"/>
        <v>0.663515151515151</v>
      </c>
      <c r="L70" s="5">
        <f t="shared" si="7"/>
        <v>0.02355199999999998</v>
      </c>
      <c r="M70" s="6">
        <f t="shared" si="14"/>
        <v>0.0309782337040205</v>
      </c>
      <c r="O70">
        <f t="shared" si="8"/>
        <v>50600</v>
      </c>
      <c r="P70">
        <f t="shared" si="15"/>
        <v>8658.345308293283</v>
      </c>
    </row>
    <row r="71" spans="1:21" ht="13.5" thickBot="1">
      <c r="A71" s="3">
        <f t="shared" si="16"/>
        <v>47</v>
      </c>
      <c r="B71" s="3"/>
      <c r="C71" s="12">
        <v>470</v>
      </c>
      <c r="D71" s="12">
        <v>110</v>
      </c>
      <c r="E71" s="42">
        <f t="shared" si="0"/>
        <v>0</v>
      </c>
      <c r="F71" s="3"/>
      <c r="G71" s="4">
        <f t="shared" si="9"/>
        <v>1.4289972697578162</v>
      </c>
      <c r="H71" s="4">
        <f t="shared" si="11"/>
        <v>0.5625973502983528</v>
      </c>
      <c r="I71" s="5">
        <f t="shared" si="12"/>
        <v>1.315312232677502</v>
      </c>
      <c r="J71" s="9">
        <f t="shared" si="13"/>
        <v>0.31531223267750197</v>
      </c>
      <c r="K71" s="7">
        <f t="shared" si="10"/>
        <v>0.6779393939393952</v>
      </c>
      <c r="L71" s="5">
        <f t="shared" si="7"/>
        <v>0.024064000000000044</v>
      </c>
      <c r="M71" s="6">
        <f t="shared" si="14"/>
        <v>0.03165167356715146</v>
      </c>
      <c r="O71">
        <f t="shared" si="8"/>
        <v>51700</v>
      </c>
      <c r="P71">
        <f t="shared" si="15"/>
        <v>8846.570206299657</v>
      </c>
      <c r="U71" s="40"/>
    </row>
    <row r="72" spans="1:16" ht="13.5" thickBot="1">
      <c r="A72" s="3">
        <f t="shared" si="16"/>
        <v>48</v>
      </c>
      <c r="B72" s="3"/>
      <c r="C72" s="12">
        <v>480</v>
      </c>
      <c r="D72" s="12"/>
      <c r="E72" s="42">
        <f t="shared" si="0"/>
        <v>67.33870967741936</v>
      </c>
      <c r="F72" s="3"/>
      <c r="G72" s="4">
        <f t="shared" si="9"/>
        <v>0.8747893843458773</v>
      </c>
      <c r="H72" s="4">
        <f t="shared" si="11"/>
        <v>0.3444052694275107</v>
      </c>
      <c r="I72" s="5">
        <f t="shared" si="12"/>
        <v>0.8051948051948052</v>
      </c>
      <c r="J72" s="9">
        <f t="shared" si="13"/>
        <v>-0.19480519480519476</v>
      </c>
      <c r="K72" s="7">
        <f t="shared" si="10"/>
        <v>0.6923636363636341</v>
      </c>
      <c r="L72" s="5">
        <f t="shared" si="7"/>
        <v>0.024575999999999917</v>
      </c>
      <c r="M72" s="6">
        <f t="shared" si="14"/>
        <v>0.019788467532467467</v>
      </c>
      <c r="O72">
        <f t="shared" si="8"/>
        <v>32322.58064516129</v>
      </c>
      <c r="P72">
        <f t="shared" si="15"/>
        <v>43765.20489569397</v>
      </c>
    </row>
    <row r="73" spans="1:16" ht="13.5" thickBot="1">
      <c r="A73" s="3">
        <f t="shared" si="16"/>
        <v>49</v>
      </c>
      <c r="B73" s="3"/>
      <c r="C73" s="12">
        <v>490</v>
      </c>
      <c r="D73" s="12"/>
      <c r="E73" s="42">
        <f t="shared" si="0"/>
        <v>67.33870967741936</v>
      </c>
      <c r="F73" s="3"/>
      <c r="G73" s="4">
        <f t="shared" si="9"/>
        <v>0.8747893843458773</v>
      </c>
      <c r="H73" s="4">
        <f t="shared" si="11"/>
        <v>0.3444052694275107</v>
      </c>
      <c r="I73" s="5">
        <f t="shared" si="12"/>
        <v>0.8051948051948052</v>
      </c>
      <c r="J73" s="9">
        <f t="shared" si="13"/>
        <v>-0.19480519480519476</v>
      </c>
      <c r="K73" s="7">
        <f t="shared" si="10"/>
        <v>0.7067878787878819</v>
      </c>
      <c r="L73" s="5">
        <f t="shared" si="7"/>
        <v>0.02508800000000011</v>
      </c>
      <c r="M73" s="6">
        <f t="shared" si="14"/>
        <v>0.020200727272727363</v>
      </c>
      <c r="O73">
        <f t="shared" si="8"/>
        <v>32995.967741935485</v>
      </c>
      <c r="P73">
        <f t="shared" si="15"/>
        <v>44676.97999768759</v>
      </c>
    </row>
    <row r="74" spans="1:16" ht="13.5" thickBot="1">
      <c r="A74" s="3">
        <f t="shared" si="16"/>
        <v>50</v>
      </c>
      <c r="B74" s="3"/>
      <c r="C74" s="12">
        <v>500</v>
      </c>
      <c r="D74" s="12">
        <v>105</v>
      </c>
      <c r="E74" s="42">
        <f t="shared" si="0"/>
        <v>0</v>
      </c>
      <c r="F74" s="3"/>
      <c r="G74" s="4">
        <f t="shared" si="9"/>
        <v>1.3640428484051883</v>
      </c>
      <c r="H74" s="4">
        <f t="shared" si="11"/>
        <v>0.5370247434666096</v>
      </c>
      <c r="I74" s="5">
        <f t="shared" si="12"/>
        <v>1.255525313010343</v>
      </c>
      <c r="J74" s="9">
        <f t="shared" si="13"/>
        <v>0.255525313010343</v>
      </c>
      <c r="K74" s="7">
        <f t="shared" si="10"/>
        <v>0.721212121212119</v>
      </c>
      <c r="L74" s="5">
        <f t="shared" si="7"/>
        <v>0.02559999999999992</v>
      </c>
      <c r="M74" s="6">
        <f t="shared" si="14"/>
        <v>0.032141448013064684</v>
      </c>
      <c r="O74">
        <f t="shared" si="8"/>
        <v>52500</v>
      </c>
      <c r="P74">
        <f t="shared" si="15"/>
        <v>6911.244900318785</v>
      </c>
    </row>
    <row r="75" spans="1:16" ht="13.5" thickBot="1">
      <c r="A75" s="3">
        <f t="shared" si="16"/>
        <v>51</v>
      </c>
      <c r="B75" s="3"/>
      <c r="C75" s="12">
        <v>510</v>
      </c>
      <c r="D75" s="12">
        <v>115</v>
      </c>
      <c r="E75" s="42">
        <f t="shared" si="0"/>
        <v>0</v>
      </c>
      <c r="F75" s="3"/>
      <c r="G75" s="4">
        <f t="shared" si="9"/>
        <v>1.4939516911104442</v>
      </c>
      <c r="H75" s="4">
        <f t="shared" si="11"/>
        <v>0.5881699571300961</v>
      </c>
      <c r="I75" s="5">
        <f t="shared" si="12"/>
        <v>1.3750991523446612</v>
      </c>
      <c r="J75" s="9">
        <f t="shared" si="13"/>
        <v>0.3750991523446612</v>
      </c>
      <c r="K75" s="7">
        <f t="shared" si="10"/>
        <v>0.7356363636363632</v>
      </c>
      <c r="L75" s="5">
        <f t="shared" si="7"/>
        <v>0.026111999999999986</v>
      </c>
      <c r="M75" s="6">
        <f t="shared" si="14"/>
        <v>0.03590658906602377</v>
      </c>
      <c r="O75">
        <f t="shared" si="8"/>
        <v>58650</v>
      </c>
      <c r="P75">
        <f t="shared" si="15"/>
        <v>12149.46979832516</v>
      </c>
    </row>
    <row r="76" spans="1:16" ht="13.5" thickBot="1">
      <c r="A76" s="3">
        <f t="shared" si="16"/>
        <v>52</v>
      </c>
      <c r="B76" s="3"/>
      <c r="C76" s="12">
        <v>520</v>
      </c>
      <c r="D76" s="12">
        <v>70</v>
      </c>
      <c r="E76" s="42">
        <f t="shared" si="0"/>
        <v>0</v>
      </c>
      <c r="F76" s="3"/>
      <c r="G76" s="4">
        <f t="shared" si="9"/>
        <v>0.9093618989367921</v>
      </c>
      <c r="H76" s="4">
        <f t="shared" si="11"/>
        <v>0.35801649564440635</v>
      </c>
      <c r="I76" s="5">
        <f t="shared" si="12"/>
        <v>0.8370168753402285</v>
      </c>
      <c r="J76" s="9">
        <f t="shared" si="13"/>
        <v>-0.1629831246597715</v>
      </c>
      <c r="K76" s="7">
        <f t="shared" si="10"/>
        <v>0.7500606060606074</v>
      </c>
      <c r="L76" s="5">
        <f t="shared" si="7"/>
        <v>0.02662400000000005</v>
      </c>
      <c r="M76" s="6">
        <f t="shared" si="14"/>
        <v>0.022284737289058287</v>
      </c>
      <c r="O76">
        <f t="shared" si="8"/>
        <v>36400</v>
      </c>
      <c r="P76">
        <f t="shared" si="15"/>
        <v>11012.305303668463</v>
      </c>
    </row>
    <row r="77" spans="1:16" ht="13.5" thickBot="1">
      <c r="A77" s="3">
        <f t="shared" si="16"/>
        <v>53</v>
      </c>
      <c r="B77" s="3"/>
      <c r="C77" s="12">
        <v>530</v>
      </c>
      <c r="D77" s="12">
        <v>110</v>
      </c>
      <c r="E77" s="42">
        <f t="shared" si="0"/>
        <v>0</v>
      </c>
      <c r="F77" s="3"/>
      <c r="G77" s="4">
        <f t="shared" si="9"/>
        <v>1.4289972697578162</v>
      </c>
      <c r="H77" s="4">
        <f t="shared" si="11"/>
        <v>0.5625973502983528</v>
      </c>
      <c r="I77" s="5">
        <f t="shared" si="12"/>
        <v>1.315312232677502</v>
      </c>
      <c r="J77" s="9">
        <f t="shared" si="13"/>
        <v>0.31531223267750197</v>
      </c>
      <c r="K77" s="7">
        <f t="shared" si="10"/>
        <v>0.7644848484848481</v>
      </c>
      <c r="L77" s="5">
        <f t="shared" si="7"/>
        <v>0.027135999999999987</v>
      </c>
      <c r="M77" s="6">
        <f t="shared" si="14"/>
        <v>0.03569231274593668</v>
      </c>
      <c r="O77">
        <f t="shared" si="8"/>
        <v>58300</v>
      </c>
      <c r="P77">
        <f t="shared" si="15"/>
        <v>9975.919594337913</v>
      </c>
    </row>
    <row r="78" spans="1:16" ht="13.5" thickBot="1">
      <c r="A78" s="3">
        <f t="shared" si="16"/>
        <v>54</v>
      </c>
      <c r="B78" s="3"/>
      <c r="C78" s="12">
        <v>540</v>
      </c>
      <c r="D78" s="12">
        <v>85</v>
      </c>
      <c r="E78" s="42">
        <f t="shared" si="0"/>
        <v>0</v>
      </c>
      <c r="F78" s="3"/>
      <c r="G78" s="4">
        <f t="shared" si="9"/>
        <v>1.1042251629946762</v>
      </c>
      <c r="H78" s="4">
        <f t="shared" si="11"/>
        <v>0.4347343161396363</v>
      </c>
      <c r="I78" s="5">
        <f t="shared" si="12"/>
        <v>1.0163776343417061</v>
      </c>
      <c r="J78" s="9">
        <f t="shared" si="13"/>
        <v>0.016377634341706138</v>
      </c>
      <c r="K78" s="7">
        <f t="shared" si="10"/>
        <v>0.7789090909090923</v>
      </c>
      <c r="L78" s="5">
        <f t="shared" si="7"/>
        <v>0.02764800000000005</v>
      </c>
      <c r="M78" s="6">
        <f t="shared" si="14"/>
        <v>0.028100808834279543</v>
      </c>
      <c r="O78">
        <f t="shared" si="8"/>
        <v>45900</v>
      </c>
      <c r="P78">
        <f t="shared" si="15"/>
        <v>3335.8555076557122</v>
      </c>
    </row>
    <row r="79" spans="1:16" ht="13.5" thickBot="1">
      <c r="A79" s="3">
        <f t="shared" si="16"/>
        <v>55</v>
      </c>
      <c r="B79" s="3"/>
      <c r="C79" s="12">
        <v>550</v>
      </c>
      <c r="D79" s="12">
        <v>80</v>
      </c>
      <c r="E79" s="42">
        <f t="shared" si="0"/>
        <v>0</v>
      </c>
      <c r="F79" s="3"/>
      <c r="G79" s="4">
        <f t="shared" si="9"/>
        <v>1.0392707416420481</v>
      </c>
      <c r="H79" s="4">
        <f t="shared" si="11"/>
        <v>0.409161709307893</v>
      </c>
      <c r="I79" s="5">
        <f t="shared" si="12"/>
        <v>0.9565907146745469</v>
      </c>
      <c r="J79" s="9">
        <f t="shared" si="13"/>
        <v>-0.04340928532545307</v>
      </c>
      <c r="K79" s="7">
        <f t="shared" si="10"/>
        <v>0.7933333333333294</v>
      </c>
      <c r="L79" s="5">
        <f t="shared" si="7"/>
        <v>0.028159999999999862</v>
      </c>
      <c r="M79" s="6">
        <f t="shared" si="14"/>
        <v>0.02693759452523511</v>
      </c>
      <c r="O79">
        <f t="shared" si="8"/>
        <v>44000</v>
      </c>
      <c r="P79">
        <f t="shared" si="15"/>
        <v>6147.630609649336</v>
      </c>
    </row>
    <row r="80" spans="1:16" ht="13.5" thickBot="1">
      <c r="A80" s="3">
        <f t="shared" si="16"/>
        <v>56</v>
      </c>
      <c r="B80" s="3"/>
      <c r="C80" s="12">
        <v>560</v>
      </c>
      <c r="D80" s="12">
        <v>70</v>
      </c>
      <c r="E80" s="42">
        <f t="shared" si="0"/>
        <v>0</v>
      </c>
      <c r="F80" s="3"/>
      <c r="G80" s="4">
        <f t="shared" si="9"/>
        <v>0.9093618989367921</v>
      </c>
      <c r="H80" s="4">
        <f t="shared" si="11"/>
        <v>0.35801649564440635</v>
      </c>
      <c r="I80" s="5">
        <f t="shared" si="12"/>
        <v>0.8370168753402285</v>
      </c>
      <c r="J80" s="9">
        <f t="shared" si="13"/>
        <v>-0.1629831246597715</v>
      </c>
      <c r="K80" s="7">
        <f t="shared" si="10"/>
        <v>0.8077575757575772</v>
      </c>
      <c r="L80" s="5">
        <f t="shared" si="7"/>
        <v>0.02867200000000005</v>
      </c>
      <c r="M80" s="6">
        <f t="shared" si="14"/>
        <v>0.023998947849755075</v>
      </c>
      <c r="O80">
        <f t="shared" si="8"/>
        <v>39200</v>
      </c>
      <c r="P80">
        <f t="shared" si="15"/>
        <v>11859.405711642961</v>
      </c>
    </row>
    <row r="81" spans="1:16" ht="13.5" thickBot="1">
      <c r="A81" s="3">
        <f t="shared" si="16"/>
        <v>57</v>
      </c>
      <c r="B81" s="3"/>
      <c r="C81" s="12">
        <v>570</v>
      </c>
      <c r="D81" s="12">
        <v>70</v>
      </c>
      <c r="E81" s="42">
        <f t="shared" si="0"/>
        <v>0</v>
      </c>
      <c r="F81" s="3"/>
      <c r="G81" s="4">
        <f t="shared" si="9"/>
        <v>0.9093618989367921</v>
      </c>
      <c r="H81" s="4">
        <f t="shared" si="11"/>
        <v>0.35801649564440635</v>
      </c>
      <c r="I81" s="5">
        <f t="shared" si="12"/>
        <v>0.8370168753402285</v>
      </c>
      <c r="J81" s="9">
        <f t="shared" si="13"/>
        <v>-0.1629831246597715</v>
      </c>
      <c r="K81" s="7">
        <f t="shared" si="10"/>
        <v>0.8221818181818179</v>
      </c>
      <c r="L81" s="5">
        <f t="shared" si="7"/>
        <v>0.02918399999999999</v>
      </c>
      <c r="M81" s="6">
        <f t="shared" si="14"/>
        <v>0.02442750048992922</v>
      </c>
      <c r="O81">
        <f t="shared" si="8"/>
        <v>39900</v>
      </c>
      <c r="P81">
        <f t="shared" si="15"/>
        <v>12071.180813636585</v>
      </c>
    </row>
    <row r="82" spans="1:16" ht="13.5" thickBot="1">
      <c r="A82" s="3">
        <f t="shared" si="16"/>
        <v>58</v>
      </c>
      <c r="B82" s="3"/>
      <c r="C82" s="12">
        <v>580</v>
      </c>
      <c r="D82" s="12">
        <v>105</v>
      </c>
      <c r="E82" s="42">
        <f t="shared" si="0"/>
        <v>0</v>
      </c>
      <c r="F82" s="3"/>
      <c r="G82" s="4">
        <f t="shared" si="9"/>
        <v>1.3640428484051883</v>
      </c>
      <c r="H82" s="4">
        <f t="shared" si="11"/>
        <v>0.5370247434666096</v>
      </c>
      <c r="I82" s="5">
        <f t="shared" si="12"/>
        <v>1.255525313010343</v>
      </c>
      <c r="J82" s="9">
        <f t="shared" si="13"/>
        <v>0.255525313010343</v>
      </c>
      <c r="K82" s="7">
        <f t="shared" si="10"/>
        <v>0.8366060606060621</v>
      </c>
      <c r="L82" s="5">
        <f t="shared" si="7"/>
        <v>0.029696000000000056</v>
      </c>
      <c r="M82" s="6">
        <f t="shared" si="14"/>
        <v>0.037284079695155216</v>
      </c>
      <c r="O82">
        <f t="shared" si="8"/>
        <v>60900</v>
      </c>
      <c r="P82">
        <f t="shared" si="15"/>
        <v>8017.044084369791</v>
      </c>
    </row>
    <row r="83" spans="1:16" ht="13.5" thickBot="1">
      <c r="A83" s="3">
        <f t="shared" si="16"/>
        <v>59</v>
      </c>
      <c r="B83" s="3"/>
      <c r="C83" s="12">
        <v>590</v>
      </c>
      <c r="D83" s="12">
        <v>90</v>
      </c>
      <c r="E83" s="42">
        <f t="shared" si="0"/>
        <v>0</v>
      </c>
      <c r="F83" s="3"/>
      <c r="G83" s="4">
        <f t="shared" si="9"/>
        <v>1.1691795843473043</v>
      </c>
      <c r="H83" s="4">
        <f t="shared" si="11"/>
        <v>0.46030692297137965</v>
      </c>
      <c r="I83" s="5">
        <f t="shared" si="12"/>
        <v>1.0761645540088653</v>
      </c>
      <c r="J83" s="9">
        <f t="shared" si="13"/>
        <v>0.07616455400886535</v>
      </c>
      <c r="K83" s="7">
        <f t="shared" si="10"/>
        <v>0.8510303030303028</v>
      </c>
      <c r="L83" s="5">
        <f t="shared" si="7"/>
        <v>0.030207999999999992</v>
      </c>
      <c r="M83" s="6">
        <f t="shared" si="14"/>
        <v>0.032508778847499795</v>
      </c>
      <c r="O83">
        <f t="shared" si="8"/>
        <v>53100</v>
      </c>
      <c r="P83">
        <f t="shared" si="15"/>
        <v>694.731017623834</v>
      </c>
    </row>
    <row r="84" spans="1:16" ht="13.5" thickBot="1">
      <c r="A84" s="3">
        <f t="shared" si="16"/>
        <v>60</v>
      </c>
      <c r="B84" s="3"/>
      <c r="C84" s="12">
        <v>600</v>
      </c>
      <c r="D84" s="12">
        <v>130</v>
      </c>
      <c r="E84" s="42">
        <f t="shared" si="0"/>
        <v>0</v>
      </c>
      <c r="F84" s="3"/>
      <c r="G84" s="4">
        <f t="shared" si="9"/>
        <v>1.6888149551683282</v>
      </c>
      <c r="H84" s="4">
        <f t="shared" si="11"/>
        <v>0.664887777625326</v>
      </c>
      <c r="I84" s="5">
        <f t="shared" si="12"/>
        <v>1.5544599113461388</v>
      </c>
      <c r="J84" s="9">
        <f t="shared" si="13"/>
        <v>0.5544599113461388</v>
      </c>
      <c r="K84" s="7">
        <f t="shared" si="10"/>
        <v>0.8654545454545435</v>
      </c>
      <c r="L84" s="5">
        <f t="shared" si="7"/>
        <v>0.03071999999999993</v>
      </c>
      <c r="M84" s="6">
        <f t="shared" si="14"/>
        <v>0.047753008476553276</v>
      </c>
      <c r="O84">
        <f t="shared" si="8"/>
        <v>78000</v>
      </c>
      <c r="P84">
        <f t="shared" si="15"/>
        <v>23293.493880382543</v>
      </c>
    </row>
    <row r="85" spans="1:16" ht="13.5" thickBot="1">
      <c r="A85" s="3">
        <f t="shared" si="16"/>
        <v>61</v>
      </c>
      <c r="B85" s="3"/>
      <c r="C85" s="12">
        <v>610</v>
      </c>
      <c r="D85" s="12">
        <v>115</v>
      </c>
      <c r="E85" s="42">
        <f t="shared" si="0"/>
        <v>0</v>
      </c>
      <c r="F85" s="3"/>
      <c r="G85" s="4">
        <f t="shared" si="9"/>
        <v>1.4939516911104442</v>
      </c>
      <c r="H85" s="4">
        <f t="shared" si="11"/>
        <v>0.5881699571300961</v>
      </c>
      <c r="I85" s="5">
        <f t="shared" si="12"/>
        <v>1.3750991523446612</v>
      </c>
      <c r="J85" s="9">
        <f t="shared" si="13"/>
        <v>0.3750991523446612</v>
      </c>
      <c r="K85" s="7">
        <f t="shared" si="10"/>
        <v>0.8798787878787877</v>
      </c>
      <c r="L85" s="5">
        <f t="shared" si="7"/>
        <v>0.031231999999999996</v>
      </c>
      <c r="M85" s="6">
        <f t="shared" si="14"/>
        <v>0.04294709672602845</v>
      </c>
      <c r="O85">
        <f t="shared" si="8"/>
        <v>70150</v>
      </c>
      <c r="P85">
        <f t="shared" si="15"/>
        <v>14531.718778388917</v>
      </c>
    </row>
    <row r="86" spans="1:16" ht="13.5" thickBot="1">
      <c r="A86" s="3">
        <f t="shared" si="16"/>
        <v>62</v>
      </c>
      <c r="B86" s="3"/>
      <c r="C86" s="12">
        <v>620</v>
      </c>
      <c r="D86" s="12">
        <v>70</v>
      </c>
      <c r="E86" s="42">
        <f t="shared" si="0"/>
        <v>0</v>
      </c>
      <c r="F86" s="3"/>
      <c r="G86" s="4">
        <f t="shared" si="9"/>
        <v>0.9093618989367921</v>
      </c>
      <c r="H86" s="4">
        <f t="shared" si="11"/>
        <v>0.35801649564440635</v>
      </c>
      <c r="I86" s="5">
        <f t="shared" si="12"/>
        <v>0.8370168753402285</v>
      </c>
      <c r="J86" s="9">
        <f t="shared" si="13"/>
        <v>-0.1629831246597715</v>
      </c>
      <c r="K86" s="7">
        <f t="shared" si="10"/>
        <v>0.8943030303030319</v>
      </c>
      <c r="L86" s="5">
        <f t="shared" si="7"/>
        <v>0.03174400000000006</v>
      </c>
      <c r="M86" s="6">
        <f t="shared" si="14"/>
        <v>0.02657026369080026</v>
      </c>
      <c r="O86">
        <f t="shared" si="8"/>
        <v>43400</v>
      </c>
      <c r="P86">
        <f t="shared" si="15"/>
        <v>13130.056323604707</v>
      </c>
    </row>
    <row r="87" spans="1:16" ht="13.5" thickBot="1">
      <c r="A87" s="3">
        <f t="shared" si="16"/>
        <v>63</v>
      </c>
      <c r="B87" s="3"/>
      <c r="C87" s="12"/>
      <c r="D87" s="43"/>
      <c r="E87" s="42">
        <f t="shared" si="0"/>
        <v>0</v>
      </c>
      <c r="F87" s="3"/>
      <c r="G87" s="4">
        <f t="shared" si="9"/>
        <v>0</v>
      </c>
      <c r="H87" s="4">
        <f t="shared" si="11"/>
        <v>0</v>
      </c>
      <c r="I87" s="5">
        <f t="shared" si="12"/>
        <v>0</v>
      </c>
      <c r="J87" s="9">
        <f t="shared" si="13"/>
        <v>0</v>
      </c>
      <c r="K87" s="7">
        <f t="shared" si="10"/>
        <v>0</v>
      </c>
      <c r="L87" s="5">
        <f t="shared" si="7"/>
        <v>0</v>
      </c>
      <c r="M87" s="6">
        <f t="shared" si="14"/>
        <v>0</v>
      </c>
      <c r="O87">
        <f t="shared" si="8"/>
        <v>0</v>
      </c>
      <c r="P87">
        <f t="shared" si="15"/>
        <v>0</v>
      </c>
    </row>
    <row r="88" spans="1:16" ht="13.5" thickBot="1">
      <c r="A88" s="3">
        <f t="shared" si="16"/>
        <v>64</v>
      </c>
      <c r="B88" s="3"/>
      <c r="C88" s="12"/>
      <c r="D88" s="43"/>
      <c r="E88" s="42">
        <f t="shared" si="0"/>
        <v>0</v>
      </c>
      <c r="F88" s="3"/>
      <c r="G88" s="4">
        <f t="shared" si="9"/>
        <v>0</v>
      </c>
      <c r="H88" s="4">
        <f t="shared" si="11"/>
        <v>0</v>
      </c>
      <c r="I88" s="5">
        <f t="shared" si="12"/>
        <v>0</v>
      </c>
      <c r="J88" s="9">
        <f t="shared" si="13"/>
        <v>0</v>
      </c>
      <c r="K88" s="7">
        <f t="shared" si="10"/>
        <v>0</v>
      </c>
      <c r="L88" s="5">
        <f t="shared" si="7"/>
        <v>0</v>
      </c>
      <c r="M88" s="6">
        <f t="shared" si="14"/>
        <v>0</v>
      </c>
      <c r="O88">
        <f t="shared" si="8"/>
        <v>0</v>
      </c>
      <c r="P88">
        <f t="shared" si="15"/>
        <v>0</v>
      </c>
    </row>
    <row r="89" spans="1:16" ht="13.5" thickBot="1">
      <c r="A89" s="3">
        <f t="shared" si="16"/>
        <v>65</v>
      </c>
      <c r="B89" s="3"/>
      <c r="C89" s="12"/>
      <c r="D89" s="43"/>
      <c r="E89" s="42">
        <f aca="true" t="shared" si="17" ref="E89:E99">IF(AND(D89="",C89&lt;&gt;""),$J$16,0)</f>
        <v>0</v>
      </c>
      <c r="F89" s="3"/>
      <c r="G89" s="4">
        <f t="shared" si="9"/>
        <v>0</v>
      </c>
      <c r="H89" s="4">
        <f aca="true" t="shared" si="18" ref="H89:H120">G89/2.54</f>
        <v>0</v>
      </c>
      <c r="I89" s="5">
        <f aca="true" t="shared" si="19" ref="I89:I120">(G89/$J$13)</f>
        <v>0</v>
      </c>
      <c r="J89" s="9">
        <f aca="true" t="shared" si="20" ref="J89:J120">IF(C89&gt;0,I89-1,0)</f>
        <v>0</v>
      </c>
      <c r="K89" s="7">
        <f t="shared" si="10"/>
        <v>0</v>
      </c>
      <c r="L89" s="5">
        <f t="shared" si="7"/>
        <v>0</v>
      </c>
      <c r="M89" s="6">
        <f aca="true" t="shared" si="21" ref="M89:M120">L89*I89</f>
        <v>0</v>
      </c>
      <c r="O89">
        <f t="shared" si="8"/>
        <v>0</v>
      </c>
      <c r="P89">
        <f aca="true" t="shared" si="22" ref="P89:P120">C89*ABS(D89-O$207)</f>
        <v>0</v>
      </c>
    </row>
    <row r="90" spans="1:16" ht="13.5" thickBot="1">
      <c r="A90" s="3">
        <f aca="true" t="shared" si="23" ref="A90:A121">A89+1</f>
        <v>66</v>
      </c>
      <c r="B90" s="3"/>
      <c r="C90" s="12"/>
      <c r="D90" s="43"/>
      <c r="E90" s="42">
        <f t="shared" si="17"/>
        <v>0</v>
      </c>
      <c r="F90" s="3"/>
      <c r="G90" s="4">
        <f t="shared" si="9"/>
        <v>0</v>
      </c>
      <c r="H90" s="4">
        <f t="shared" si="18"/>
        <v>0</v>
      </c>
      <c r="I90" s="5">
        <f t="shared" si="19"/>
        <v>0</v>
      </c>
      <c r="J90" s="9">
        <f t="shared" si="20"/>
        <v>0</v>
      </c>
      <c r="K90" s="7">
        <f t="shared" si="10"/>
        <v>0</v>
      </c>
      <c r="L90" s="5">
        <f aca="true" t="shared" si="24" ref="L90:L153">(K90/K$206)</f>
        <v>0</v>
      </c>
      <c r="M90" s="6">
        <f t="shared" si="21"/>
        <v>0</v>
      </c>
      <c r="O90">
        <f aca="true" t="shared" si="25" ref="O90:O153">(D90+E90)*C90</f>
        <v>0</v>
      </c>
      <c r="P90">
        <f t="shared" si="22"/>
        <v>0</v>
      </c>
    </row>
    <row r="91" spans="1:16" ht="13.5" thickBot="1">
      <c r="A91" s="3">
        <f t="shared" si="23"/>
        <v>67</v>
      </c>
      <c r="B91" s="3"/>
      <c r="C91" s="12"/>
      <c r="D91" s="43"/>
      <c r="E91" s="42">
        <f t="shared" si="17"/>
        <v>0</v>
      </c>
      <c r="F91" s="3"/>
      <c r="G91" s="4">
        <f aca="true" t="shared" si="26" ref="G91:G154">(D91+E91)/$J$19</f>
        <v>0</v>
      </c>
      <c r="H91" s="4">
        <f t="shared" si="18"/>
        <v>0</v>
      </c>
      <c r="I91" s="5">
        <f t="shared" si="19"/>
        <v>0</v>
      </c>
      <c r="J91" s="9">
        <f t="shared" si="20"/>
        <v>0</v>
      </c>
      <c r="K91" s="7">
        <f aca="true" t="shared" si="27" ref="K91:K154">IF(C91&gt;0,(((C91+(D$15/2))^2*3.1416)/43560)-(((C90+(D$15/2))^2*3.1416)/43560),0)</f>
        <v>0</v>
      </c>
      <c r="L91" s="5">
        <f t="shared" si="24"/>
        <v>0</v>
      </c>
      <c r="M91" s="6">
        <f t="shared" si="21"/>
        <v>0</v>
      </c>
      <c r="O91">
        <f t="shared" si="25"/>
        <v>0</v>
      </c>
      <c r="P91">
        <f t="shared" si="22"/>
        <v>0</v>
      </c>
    </row>
    <row r="92" spans="1:16" ht="13.5" thickBot="1">
      <c r="A92" s="3">
        <f t="shared" si="23"/>
        <v>68</v>
      </c>
      <c r="B92" s="3"/>
      <c r="C92" s="12"/>
      <c r="D92" s="43"/>
      <c r="E92" s="42">
        <f t="shared" si="17"/>
        <v>0</v>
      </c>
      <c r="F92" s="3"/>
      <c r="G92" s="4">
        <f t="shared" si="26"/>
        <v>0</v>
      </c>
      <c r="H92" s="4">
        <f t="shared" si="18"/>
        <v>0</v>
      </c>
      <c r="I92" s="5">
        <f t="shared" si="19"/>
        <v>0</v>
      </c>
      <c r="J92" s="9">
        <f t="shared" si="20"/>
        <v>0</v>
      </c>
      <c r="K92" s="7">
        <f t="shared" si="27"/>
        <v>0</v>
      </c>
      <c r="L92" s="5">
        <f t="shared" si="24"/>
        <v>0</v>
      </c>
      <c r="M92" s="6">
        <f t="shared" si="21"/>
        <v>0</v>
      </c>
      <c r="O92">
        <f t="shared" si="25"/>
        <v>0</v>
      </c>
      <c r="P92">
        <f t="shared" si="22"/>
        <v>0</v>
      </c>
    </row>
    <row r="93" spans="1:16" ht="13.5" thickBot="1">
      <c r="A93" s="3">
        <f t="shared" si="23"/>
        <v>69</v>
      </c>
      <c r="B93" s="3"/>
      <c r="C93" s="12"/>
      <c r="D93" s="43"/>
      <c r="E93" s="42">
        <f t="shared" si="17"/>
        <v>0</v>
      </c>
      <c r="F93" s="3"/>
      <c r="G93" s="4">
        <f t="shared" si="26"/>
        <v>0</v>
      </c>
      <c r="H93" s="4">
        <f t="shared" si="18"/>
        <v>0</v>
      </c>
      <c r="I93" s="5">
        <f t="shared" si="19"/>
        <v>0</v>
      </c>
      <c r="J93" s="9">
        <f t="shared" si="20"/>
        <v>0</v>
      </c>
      <c r="K93" s="7">
        <f t="shared" si="27"/>
        <v>0</v>
      </c>
      <c r="L93" s="5">
        <f t="shared" si="24"/>
        <v>0</v>
      </c>
      <c r="M93" s="6">
        <f t="shared" si="21"/>
        <v>0</v>
      </c>
      <c r="O93">
        <f t="shared" si="25"/>
        <v>0</v>
      </c>
      <c r="P93">
        <f t="shared" si="22"/>
        <v>0</v>
      </c>
    </row>
    <row r="94" spans="1:16" ht="13.5" thickBot="1">
      <c r="A94" s="3">
        <f t="shared" si="23"/>
        <v>70</v>
      </c>
      <c r="B94" s="3"/>
      <c r="C94" s="12"/>
      <c r="D94" s="43"/>
      <c r="E94" s="42">
        <f t="shared" si="17"/>
        <v>0</v>
      </c>
      <c r="F94" s="3"/>
      <c r="G94" s="4">
        <f t="shared" si="26"/>
        <v>0</v>
      </c>
      <c r="H94" s="4">
        <f t="shared" si="18"/>
        <v>0</v>
      </c>
      <c r="I94" s="5">
        <f t="shared" si="19"/>
        <v>0</v>
      </c>
      <c r="J94" s="9">
        <f t="shared" si="20"/>
        <v>0</v>
      </c>
      <c r="K94" s="7">
        <f t="shared" si="27"/>
        <v>0</v>
      </c>
      <c r="L94" s="5">
        <f t="shared" si="24"/>
        <v>0</v>
      </c>
      <c r="M94" s="6">
        <f t="shared" si="21"/>
        <v>0</v>
      </c>
      <c r="O94">
        <f t="shared" si="25"/>
        <v>0</v>
      </c>
      <c r="P94">
        <f t="shared" si="22"/>
        <v>0</v>
      </c>
    </row>
    <row r="95" spans="1:16" ht="13.5" thickBot="1">
      <c r="A95" s="3">
        <f t="shared" si="23"/>
        <v>71</v>
      </c>
      <c r="B95" s="3"/>
      <c r="C95" s="12"/>
      <c r="D95" s="43"/>
      <c r="E95" s="42">
        <f t="shared" si="17"/>
        <v>0</v>
      </c>
      <c r="F95" s="3"/>
      <c r="G95" s="4">
        <f t="shared" si="26"/>
        <v>0</v>
      </c>
      <c r="H95" s="4">
        <f t="shared" si="18"/>
        <v>0</v>
      </c>
      <c r="I95" s="5">
        <f t="shared" si="19"/>
        <v>0</v>
      </c>
      <c r="J95" s="9">
        <f t="shared" si="20"/>
        <v>0</v>
      </c>
      <c r="K95" s="7">
        <f t="shared" si="27"/>
        <v>0</v>
      </c>
      <c r="L95" s="5">
        <f t="shared" si="24"/>
        <v>0</v>
      </c>
      <c r="M95" s="6">
        <f t="shared" si="21"/>
        <v>0</v>
      </c>
      <c r="O95">
        <f t="shared" si="25"/>
        <v>0</v>
      </c>
      <c r="P95">
        <f t="shared" si="22"/>
        <v>0</v>
      </c>
    </row>
    <row r="96" spans="1:16" ht="13.5" thickBot="1">
      <c r="A96" s="3">
        <f t="shared" si="23"/>
        <v>72</v>
      </c>
      <c r="B96" s="3"/>
      <c r="C96" s="12"/>
      <c r="D96" s="43"/>
      <c r="E96" s="42">
        <f t="shared" si="17"/>
        <v>0</v>
      </c>
      <c r="F96" s="3"/>
      <c r="G96" s="4">
        <f t="shared" si="26"/>
        <v>0</v>
      </c>
      <c r="H96" s="4">
        <f t="shared" si="18"/>
        <v>0</v>
      </c>
      <c r="I96" s="5">
        <f t="shared" si="19"/>
        <v>0</v>
      </c>
      <c r="J96" s="9">
        <f t="shared" si="20"/>
        <v>0</v>
      </c>
      <c r="K96" s="7">
        <f t="shared" si="27"/>
        <v>0</v>
      </c>
      <c r="L96" s="5">
        <f t="shared" si="24"/>
        <v>0</v>
      </c>
      <c r="M96" s="6">
        <f t="shared" si="21"/>
        <v>0</v>
      </c>
      <c r="O96">
        <f t="shared" si="25"/>
        <v>0</v>
      </c>
      <c r="P96">
        <f t="shared" si="22"/>
        <v>0</v>
      </c>
    </row>
    <row r="97" spans="1:16" ht="13.5" thickBot="1">
      <c r="A97" s="3">
        <f t="shared" si="23"/>
        <v>73</v>
      </c>
      <c r="B97" s="3"/>
      <c r="C97" s="12"/>
      <c r="D97" s="43"/>
      <c r="E97" s="42">
        <f t="shared" si="17"/>
        <v>0</v>
      </c>
      <c r="F97" s="3"/>
      <c r="G97" s="4">
        <f t="shared" si="26"/>
        <v>0</v>
      </c>
      <c r="H97" s="4">
        <f t="shared" si="18"/>
        <v>0</v>
      </c>
      <c r="I97" s="5">
        <f t="shared" si="19"/>
        <v>0</v>
      </c>
      <c r="J97" s="9">
        <f t="shared" si="20"/>
        <v>0</v>
      </c>
      <c r="K97" s="7">
        <f t="shared" si="27"/>
        <v>0</v>
      </c>
      <c r="L97" s="5">
        <f t="shared" si="24"/>
        <v>0</v>
      </c>
      <c r="M97" s="6">
        <f t="shared" si="21"/>
        <v>0</v>
      </c>
      <c r="O97">
        <f t="shared" si="25"/>
        <v>0</v>
      </c>
      <c r="P97">
        <f t="shared" si="22"/>
        <v>0</v>
      </c>
    </row>
    <row r="98" spans="1:16" ht="13.5" thickBot="1">
      <c r="A98" s="3">
        <f t="shared" si="23"/>
        <v>74</v>
      </c>
      <c r="B98" s="3"/>
      <c r="C98" s="12"/>
      <c r="D98" s="43"/>
      <c r="E98" s="42">
        <f t="shared" si="17"/>
        <v>0</v>
      </c>
      <c r="F98" s="3"/>
      <c r="G98" s="4">
        <f t="shared" si="26"/>
        <v>0</v>
      </c>
      <c r="H98" s="4">
        <f t="shared" si="18"/>
        <v>0</v>
      </c>
      <c r="I98" s="5">
        <f t="shared" si="19"/>
        <v>0</v>
      </c>
      <c r="J98" s="9">
        <f t="shared" si="20"/>
        <v>0</v>
      </c>
      <c r="K98" s="7">
        <f t="shared" si="27"/>
        <v>0</v>
      </c>
      <c r="L98" s="5">
        <f t="shared" si="24"/>
        <v>0</v>
      </c>
      <c r="M98" s="6">
        <f t="shared" si="21"/>
        <v>0</v>
      </c>
      <c r="O98">
        <f t="shared" si="25"/>
        <v>0</v>
      </c>
      <c r="P98">
        <f t="shared" si="22"/>
        <v>0</v>
      </c>
    </row>
    <row r="99" spans="1:16" ht="13.5" thickBot="1">
      <c r="A99" s="3">
        <f t="shared" si="23"/>
        <v>75</v>
      </c>
      <c r="B99" s="3"/>
      <c r="C99" s="12"/>
      <c r="D99" s="43"/>
      <c r="E99" s="42">
        <f t="shared" si="17"/>
        <v>0</v>
      </c>
      <c r="F99" s="3"/>
      <c r="G99" s="4">
        <f t="shared" si="26"/>
        <v>0</v>
      </c>
      <c r="H99" s="4">
        <f t="shared" si="18"/>
        <v>0</v>
      </c>
      <c r="I99" s="5">
        <f t="shared" si="19"/>
        <v>0</v>
      </c>
      <c r="J99" s="9">
        <f t="shared" si="20"/>
        <v>0</v>
      </c>
      <c r="K99" s="7">
        <f t="shared" si="27"/>
        <v>0</v>
      </c>
      <c r="L99" s="5">
        <f t="shared" si="24"/>
        <v>0</v>
      </c>
      <c r="M99" s="6">
        <f t="shared" si="21"/>
        <v>0</v>
      </c>
      <c r="O99">
        <f t="shared" si="25"/>
        <v>0</v>
      </c>
      <c r="P99">
        <f t="shared" si="22"/>
        <v>0</v>
      </c>
    </row>
    <row r="100" spans="1:16" ht="13.5" thickBot="1">
      <c r="A100" s="3">
        <f t="shared" si="23"/>
        <v>76</v>
      </c>
      <c r="B100" s="3"/>
      <c r="C100" s="12"/>
      <c r="D100" s="43"/>
      <c r="E100" s="42">
        <f aca="true" t="shared" si="28" ref="E100:E152">IF(AND(D100="",C100&lt;&gt;""),$J$16,0)</f>
        <v>0</v>
      </c>
      <c r="F100" s="3"/>
      <c r="G100" s="4">
        <f t="shared" si="26"/>
        <v>0</v>
      </c>
      <c r="H100" s="4">
        <f t="shared" si="18"/>
        <v>0</v>
      </c>
      <c r="I100" s="5">
        <f t="shared" si="19"/>
        <v>0</v>
      </c>
      <c r="J100" s="9">
        <f t="shared" si="20"/>
        <v>0</v>
      </c>
      <c r="K100" s="7">
        <f t="shared" si="27"/>
        <v>0</v>
      </c>
      <c r="L100" s="5">
        <f t="shared" si="24"/>
        <v>0</v>
      </c>
      <c r="M100" s="6">
        <f t="shared" si="21"/>
        <v>0</v>
      </c>
      <c r="O100">
        <f t="shared" si="25"/>
        <v>0</v>
      </c>
      <c r="P100">
        <f t="shared" si="22"/>
        <v>0</v>
      </c>
    </row>
    <row r="101" spans="1:16" ht="13.5" thickBot="1">
      <c r="A101" s="3">
        <f t="shared" si="23"/>
        <v>77</v>
      </c>
      <c r="B101" s="3"/>
      <c r="C101" s="12"/>
      <c r="D101" s="43"/>
      <c r="E101" s="42">
        <f t="shared" si="28"/>
        <v>0</v>
      </c>
      <c r="F101" s="3"/>
      <c r="G101" s="4">
        <f t="shared" si="26"/>
        <v>0</v>
      </c>
      <c r="H101" s="4">
        <f t="shared" si="18"/>
        <v>0</v>
      </c>
      <c r="I101" s="5">
        <f t="shared" si="19"/>
        <v>0</v>
      </c>
      <c r="J101" s="9">
        <f t="shared" si="20"/>
        <v>0</v>
      </c>
      <c r="K101" s="7">
        <f t="shared" si="27"/>
        <v>0</v>
      </c>
      <c r="L101" s="5">
        <f t="shared" si="24"/>
        <v>0</v>
      </c>
      <c r="M101" s="6">
        <f t="shared" si="21"/>
        <v>0</v>
      </c>
      <c r="O101">
        <f t="shared" si="25"/>
        <v>0</v>
      </c>
      <c r="P101">
        <f t="shared" si="22"/>
        <v>0</v>
      </c>
    </row>
    <row r="102" spans="1:16" ht="13.5" thickBot="1">
      <c r="A102" s="3">
        <f t="shared" si="23"/>
        <v>78</v>
      </c>
      <c r="B102" s="3"/>
      <c r="C102" s="12"/>
      <c r="D102" s="43"/>
      <c r="E102" s="42">
        <f t="shared" si="28"/>
        <v>0</v>
      </c>
      <c r="F102" s="3"/>
      <c r="G102" s="4">
        <f t="shared" si="26"/>
        <v>0</v>
      </c>
      <c r="H102" s="4">
        <f t="shared" si="18"/>
        <v>0</v>
      </c>
      <c r="I102" s="5">
        <f t="shared" si="19"/>
        <v>0</v>
      </c>
      <c r="J102" s="9">
        <f t="shared" si="20"/>
        <v>0</v>
      </c>
      <c r="K102" s="7">
        <f t="shared" si="27"/>
        <v>0</v>
      </c>
      <c r="L102" s="5">
        <f t="shared" si="24"/>
        <v>0</v>
      </c>
      <c r="M102" s="6">
        <f t="shared" si="21"/>
        <v>0</v>
      </c>
      <c r="O102">
        <f t="shared" si="25"/>
        <v>0</v>
      </c>
      <c r="P102">
        <f t="shared" si="22"/>
        <v>0</v>
      </c>
    </row>
    <row r="103" spans="1:16" ht="13.5" thickBot="1">
      <c r="A103" s="3">
        <f t="shared" si="23"/>
        <v>79</v>
      </c>
      <c r="B103" s="3"/>
      <c r="C103" s="12"/>
      <c r="D103" s="43"/>
      <c r="E103" s="42">
        <f t="shared" si="28"/>
        <v>0</v>
      </c>
      <c r="F103" s="3"/>
      <c r="G103" s="4">
        <f t="shared" si="26"/>
        <v>0</v>
      </c>
      <c r="H103" s="4">
        <f t="shared" si="18"/>
        <v>0</v>
      </c>
      <c r="I103" s="5">
        <f t="shared" si="19"/>
        <v>0</v>
      </c>
      <c r="J103" s="9">
        <f t="shared" si="20"/>
        <v>0</v>
      </c>
      <c r="K103" s="7">
        <f t="shared" si="27"/>
        <v>0</v>
      </c>
      <c r="L103" s="5">
        <f t="shared" si="24"/>
        <v>0</v>
      </c>
      <c r="M103" s="6">
        <f t="shared" si="21"/>
        <v>0</v>
      </c>
      <c r="O103">
        <f t="shared" si="25"/>
        <v>0</v>
      </c>
      <c r="P103">
        <f t="shared" si="22"/>
        <v>0</v>
      </c>
    </row>
    <row r="104" spans="1:16" ht="13.5" thickBot="1">
      <c r="A104" s="3">
        <f t="shared" si="23"/>
        <v>80</v>
      </c>
      <c r="B104" s="3"/>
      <c r="C104" s="12"/>
      <c r="D104" s="43"/>
      <c r="E104" s="42">
        <f t="shared" si="28"/>
        <v>0</v>
      </c>
      <c r="F104" s="3"/>
      <c r="G104" s="4">
        <f t="shared" si="26"/>
        <v>0</v>
      </c>
      <c r="H104" s="4">
        <f t="shared" si="18"/>
        <v>0</v>
      </c>
      <c r="I104" s="5">
        <f t="shared" si="19"/>
        <v>0</v>
      </c>
      <c r="J104" s="9">
        <f t="shared" si="20"/>
        <v>0</v>
      </c>
      <c r="K104" s="7">
        <f t="shared" si="27"/>
        <v>0</v>
      </c>
      <c r="L104" s="5">
        <f t="shared" si="24"/>
        <v>0</v>
      </c>
      <c r="M104" s="6">
        <f t="shared" si="21"/>
        <v>0</v>
      </c>
      <c r="O104">
        <f t="shared" si="25"/>
        <v>0</v>
      </c>
      <c r="P104">
        <f t="shared" si="22"/>
        <v>0</v>
      </c>
    </row>
    <row r="105" spans="1:16" ht="13.5" thickBot="1">
      <c r="A105" s="3">
        <f t="shared" si="23"/>
        <v>81</v>
      </c>
      <c r="B105" s="3"/>
      <c r="C105" s="12"/>
      <c r="D105" s="43"/>
      <c r="E105" s="42">
        <f t="shared" si="28"/>
        <v>0</v>
      </c>
      <c r="F105" s="3"/>
      <c r="G105" s="4">
        <f t="shared" si="26"/>
        <v>0</v>
      </c>
      <c r="H105" s="4">
        <f t="shared" si="18"/>
        <v>0</v>
      </c>
      <c r="I105" s="5">
        <f t="shared" si="19"/>
        <v>0</v>
      </c>
      <c r="J105" s="9">
        <f t="shared" si="20"/>
        <v>0</v>
      </c>
      <c r="K105" s="7">
        <f t="shared" si="27"/>
        <v>0</v>
      </c>
      <c r="L105" s="5">
        <f t="shared" si="24"/>
        <v>0</v>
      </c>
      <c r="M105" s="6">
        <f t="shared" si="21"/>
        <v>0</v>
      </c>
      <c r="O105">
        <f t="shared" si="25"/>
        <v>0</v>
      </c>
      <c r="P105">
        <f t="shared" si="22"/>
        <v>0</v>
      </c>
    </row>
    <row r="106" spans="1:16" ht="13.5" thickBot="1">
      <c r="A106" s="3">
        <f t="shared" si="23"/>
        <v>82</v>
      </c>
      <c r="B106" s="3"/>
      <c r="C106" s="12"/>
      <c r="D106" s="43"/>
      <c r="E106" s="42">
        <f t="shared" si="28"/>
        <v>0</v>
      </c>
      <c r="F106" s="3"/>
      <c r="G106" s="4">
        <f t="shared" si="26"/>
        <v>0</v>
      </c>
      <c r="H106" s="4">
        <f t="shared" si="18"/>
        <v>0</v>
      </c>
      <c r="I106" s="5">
        <f t="shared" si="19"/>
        <v>0</v>
      </c>
      <c r="J106" s="9">
        <f t="shared" si="20"/>
        <v>0</v>
      </c>
      <c r="K106" s="7">
        <f t="shared" si="27"/>
        <v>0</v>
      </c>
      <c r="L106" s="5">
        <f t="shared" si="24"/>
        <v>0</v>
      </c>
      <c r="M106" s="6">
        <f t="shared" si="21"/>
        <v>0</v>
      </c>
      <c r="O106">
        <f t="shared" si="25"/>
        <v>0</v>
      </c>
      <c r="P106">
        <f t="shared" si="22"/>
        <v>0</v>
      </c>
    </row>
    <row r="107" spans="1:16" ht="13.5" thickBot="1">
      <c r="A107" s="3">
        <f t="shared" si="23"/>
        <v>83</v>
      </c>
      <c r="B107" s="3"/>
      <c r="C107" s="12"/>
      <c r="D107" s="43"/>
      <c r="E107" s="42">
        <f t="shared" si="28"/>
        <v>0</v>
      </c>
      <c r="F107" s="3"/>
      <c r="G107" s="4">
        <f t="shared" si="26"/>
        <v>0</v>
      </c>
      <c r="H107" s="4">
        <f t="shared" si="18"/>
        <v>0</v>
      </c>
      <c r="I107" s="5">
        <f t="shared" si="19"/>
        <v>0</v>
      </c>
      <c r="J107" s="9">
        <f t="shared" si="20"/>
        <v>0</v>
      </c>
      <c r="K107" s="7">
        <f t="shared" si="27"/>
        <v>0</v>
      </c>
      <c r="L107" s="5">
        <f t="shared" si="24"/>
        <v>0</v>
      </c>
      <c r="M107" s="6">
        <f t="shared" si="21"/>
        <v>0</v>
      </c>
      <c r="O107">
        <f t="shared" si="25"/>
        <v>0</v>
      </c>
      <c r="P107">
        <f t="shared" si="22"/>
        <v>0</v>
      </c>
    </row>
    <row r="108" spans="1:16" ht="13.5" thickBot="1">
      <c r="A108" s="3">
        <f t="shared" si="23"/>
        <v>84</v>
      </c>
      <c r="B108" s="3"/>
      <c r="C108" s="12"/>
      <c r="D108" s="43"/>
      <c r="E108" s="42">
        <f t="shared" si="28"/>
        <v>0</v>
      </c>
      <c r="F108" s="3"/>
      <c r="G108" s="4">
        <f t="shared" si="26"/>
        <v>0</v>
      </c>
      <c r="H108" s="4">
        <f t="shared" si="18"/>
        <v>0</v>
      </c>
      <c r="I108" s="5">
        <f t="shared" si="19"/>
        <v>0</v>
      </c>
      <c r="J108" s="9">
        <f t="shared" si="20"/>
        <v>0</v>
      </c>
      <c r="K108" s="7">
        <f t="shared" si="27"/>
        <v>0</v>
      </c>
      <c r="L108" s="5">
        <f t="shared" si="24"/>
        <v>0</v>
      </c>
      <c r="M108" s="6">
        <f t="shared" si="21"/>
        <v>0</v>
      </c>
      <c r="O108">
        <f t="shared" si="25"/>
        <v>0</v>
      </c>
      <c r="P108">
        <f t="shared" si="22"/>
        <v>0</v>
      </c>
    </row>
    <row r="109" spans="1:16" ht="13.5" thickBot="1">
      <c r="A109" s="3">
        <f t="shared" si="23"/>
        <v>85</v>
      </c>
      <c r="B109" s="3"/>
      <c r="C109" s="12"/>
      <c r="D109" s="43"/>
      <c r="E109" s="42">
        <f t="shared" si="28"/>
        <v>0</v>
      </c>
      <c r="F109" s="3"/>
      <c r="G109" s="4">
        <f t="shared" si="26"/>
        <v>0</v>
      </c>
      <c r="H109" s="4">
        <f t="shared" si="18"/>
        <v>0</v>
      </c>
      <c r="I109" s="5">
        <f t="shared" si="19"/>
        <v>0</v>
      </c>
      <c r="J109" s="9">
        <f t="shared" si="20"/>
        <v>0</v>
      </c>
      <c r="K109" s="7">
        <f t="shared" si="27"/>
        <v>0</v>
      </c>
      <c r="L109" s="5">
        <f t="shared" si="24"/>
        <v>0</v>
      </c>
      <c r="M109" s="6">
        <f t="shared" si="21"/>
        <v>0</v>
      </c>
      <c r="O109">
        <f t="shared" si="25"/>
        <v>0</v>
      </c>
      <c r="P109">
        <f t="shared" si="22"/>
        <v>0</v>
      </c>
    </row>
    <row r="110" spans="1:16" ht="13.5" thickBot="1">
      <c r="A110" s="3">
        <f t="shared" si="23"/>
        <v>86</v>
      </c>
      <c r="B110" s="3"/>
      <c r="C110" s="12"/>
      <c r="D110" s="43"/>
      <c r="E110" s="42">
        <f t="shared" si="28"/>
        <v>0</v>
      </c>
      <c r="F110" s="3"/>
      <c r="G110" s="4">
        <f t="shared" si="26"/>
        <v>0</v>
      </c>
      <c r="H110" s="4">
        <f t="shared" si="18"/>
        <v>0</v>
      </c>
      <c r="I110" s="5">
        <f t="shared" si="19"/>
        <v>0</v>
      </c>
      <c r="J110" s="9">
        <f t="shared" si="20"/>
        <v>0</v>
      </c>
      <c r="K110" s="7">
        <f t="shared" si="27"/>
        <v>0</v>
      </c>
      <c r="L110" s="5">
        <f t="shared" si="24"/>
        <v>0</v>
      </c>
      <c r="M110" s="6">
        <f t="shared" si="21"/>
        <v>0</v>
      </c>
      <c r="O110">
        <f t="shared" si="25"/>
        <v>0</v>
      </c>
      <c r="P110">
        <f t="shared" si="22"/>
        <v>0</v>
      </c>
    </row>
    <row r="111" spans="1:16" ht="13.5" thickBot="1">
      <c r="A111" s="3">
        <f t="shared" si="23"/>
        <v>87</v>
      </c>
      <c r="B111" s="3"/>
      <c r="C111" s="12"/>
      <c r="D111" s="43"/>
      <c r="E111" s="42">
        <f t="shared" si="28"/>
        <v>0</v>
      </c>
      <c r="F111" s="3"/>
      <c r="G111" s="4">
        <f t="shared" si="26"/>
        <v>0</v>
      </c>
      <c r="H111" s="4">
        <f t="shared" si="18"/>
        <v>0</v>
      </c>
      <c r="I111" s="5">
        <f t="shared" si="19"/>
        <v>0</v>
      </c>
      <c r="J111" s="9">
        <f t="shared" si="20"/>
        <v>0</v>
      </c>
      <c r="K111" s="7">
        <f t="shared" si="27"/>
        <v>0</v>
      </c>
      <c r="L111" s="5">
        <f t="shared" si="24"/>
        <v>0</v>
      </c>
      <c r="M111" s="6">
        <f t="shared" si="21"/>
        <v>0</v>
      </c>
      <c r="O111">
        <f t="shared" si="25"/>
        <v>0</v>
      </c>
      <c r="P111">
        <f t="shared" si="22"/>
        <v>0</v>
      </c>
    </row>
    <row r="112" spans="1:16" ht="13.5" thickBot="1">
      <c r="A112" s="3">
        <f t="shared" si="23"/>
        <v>88</v>
      </c>
      <c r="B112" s="3"/>
      <c r="C112" s="12"/>
      <c r="D112" s="43"/>
      <c r="E112" s="42">
        <f t="shared" si="28"/>
        <v>0</v>
      </c>
      <c r="F112" s="3"/>
      <c r="G112" s="4">
        <f t="shared" si="26"/>
        <v>0</v>
      </c>
      <c r="H112" s="4">
        <f t="shared" si="18"/>
        <v>0</v>
      </c>
      <c r="I112" s="5">
        <f t="shared" si="19"/>
        <v>0</v>
      </c>
      <c r="J112" s="9">
        <f t="shared" si="20"/>
        <v>0</v>
      </c>
      <c r="K112" s="7">
        <f t="shared" si="27"/>
        <v>0</v>
      </c>
      <c r="L112" s="5">
        <f t="shared" si="24"/>
        <v>0</v>
      </c>
      <c r="M112" s="6">
        <f t="shared" si="21"/>
        <v>0</v>
      </c>
      <c r="O112">
        <f t="shared" si="25"/>
        <v>0</v>
      </c>
      <c r="P112">
        <f t="shared" si="22"/>
        <v>0</v>
      </c>
    </row>
    <row r="113" spans="1:16" ht="13.5" thickBot="1">
      <c r="A113" s="3">
        <f t="shared" si="23"/>
        <v>89</v>
      </c>
      <c r="B113" s="3"/>
      <c r="C113" s="12"/>
      <c r="D113" s="43"/>
      <c r="E113" s="42">
        <f t="shared" si="28"/>
        <v>0</v>
      </c>
      <c r="F113" s="3"/>
      <c r="G113" s="4">
        <f t="shared" si="26"/>
        <v>0</v>
      </c>
      <c r="H113" s="4">
        <f t="shared" si="18"/>
        <v>0</v>
      </c>
      <c r="I113" s="5">
        <f t="shared" si="19"/>
        <v>0</v>
      </c>
      <c r="J113" s="9">
        <f t="shared" si="20"/>
        <v>0</v>
      </c>
      <c r="K113" s="7">
        <f t="shared" si="27"/>
        <v>0</v>
      </c>
      <c r="L113" s="5">
        <f t="shared" si="24"/>
        <v>0</v>
      </c>
      <c r="M113" s="6">
        <f t="shared" si="21"/>
        <v>0</v>
      </c>
      <c r="O113">
        <f t="shared" si="25"/>
        <v>0</v>
      </c>
      <c r="P113">
        <f t="shared" si="22"/>
        <v>0</v>
      </c>
    </row>
    <row r="114" spans="1:16" ht="13.5" thickBot="1">
      <c r="A114" s="3">
        <f t="shared" si="23"/>
        <v>90</v>
      </c>
      <c r="B114" s="3"/>
      <c r="C114" s="12"/>
      <c r="D114" s="43"/>
      <c r="E114" s="42">
        <f t="shared" si="28"/>
        <v>0</v>
      </c>
      <c r="F114" s="3"/>
      <c r="G114" s="4">
        <f t="shared" si="26"/>
        <v>0</v>
      </c>
      <c r="H114" s="4">
        <f t="shared" si="18"/>
        <v>0</v>
      </c>
      <c r="I114" s="5">
        <f t="shared" si="19"/>
        <v>0</v>
      </c>
      <c r="J114" s="9">
        <f t="shared" si="20"/>
        <v>0</v>
      </c>
      <c r="K114" s="7">
        <f t="shared" si="27"/>
        <v>0</v>
      </c>
      <c r="L114" s="5">
        <f t="shared" si="24"/>
        <v>0</v>
      </c>
      <c r="M114" s="6">
        <f t="shared" si="21"/>
        <v>0</v>
      </c>
      <c r="O114">
        <f t="shared" si="25"/>
        <v>0</v>
      </c>
      <c r="P114">
        <f t="shared" si="22"/>
        <v>0</v>
      </c>
    </row>
    <row r="115" spans="1:16" ht="13.5" thickBot="1">
      <c r="A115" s="3">
        <f t="shared" si="23"/>
        <v>91</v>
      </c>
      <c r="B115" s="3"/>
      <c r="C115" s="12"/>
      <c r="D115" s="43"/>
      <c r="E115" s="42">
        <f t="shared" si="28"/>
        <v>0</v>
      </c>
      <c r="F115" s="3"/>
      <c r="G115" s="4">
        <f t="shared" si="26"/>
        <v>0</v>
      </c>
      <c r="H115" s="4">
        <f t="shared" si="18"/>
        <v>0</v>
      </c>
      <c r="I115" s="5">
        <f t="shared" si="19"/>
        <v>0</v>
      </c>
      <c r="J115" s="9">
        <f t="shared" si="20"/>
        <v>0</v>
      </c>
      <c r="K115" s="7">
        <f t="shared" si="27"/>
        <v>0</v>
      </c>
      <c r="L115" s="5">
        <f t="shared" si="24"/>
        <v>0</v>
      </c>
      <c r="M115" s="6">
        <f t="shared" si="21"/>
        <v>0</v>
      </c>
      <c r="O115">
        <f t="shared" si="25"/>
        <v>0</v>
      </c>
      <c r="P115">
        <f t="shared" si="22"/>
        <v>0</v>
      </c>
    </row>
    <row r="116" spans="1:16" ht="13.5" thickBot="1">
      <c r="A116" s="3">
        <f t="shared" si="23"/>
        <v>92</v>
      </c>
      <c r="B116" s="3"/>
      <c r="C116" s="12"/>
      <c r="D116" s="43"/>
      <c r="E116" s="42">
        <f t="shared" si="28"/>
        <v>0</v>
      </c>
      <c r="F116" s="3"/>
      <c r="G116" s="4">
        <f t="shared" si="26"/>
        <v>0</v>
      </c>
      <c r="H116" s="4">
        <f t="shared" si="18"/>
        <v>0</v>
      </c>
      <c r="I116" s="5">
        <f t="shared" si="19"/>
        <v>0</v>
      </c>
      <c r="J116" s="9">
        <f t="shared" si="20"/>
        <v>0</v>
      </c>
      <c r="K116" s="7">
        <f t="shared" si="27"/>
        <v>0</v>
      </c>
      <c r="L116" s="5">
        <f t="shared" si="24"/>
        <v>0</v>
      </c>
      <c r="M116" s="6">
        <f t="shared" si="21"/>
        <v>0</v>
      </c>
      <c r="O116">
        <f t="shared" si="25"/>
        <v>0</v>
      </c>
      <c r="P116">
        <f t="shared" si="22"/>
        <v>0</v>
      </c>
    </row>
    <row r="117" spans="1:16" ht="13.5" thickBot="1">
      <c r="A117" s="3">
        <f t="shared" si="23"/>
        <v>93</v>
      </c>
      <c r="B117" s="3"/>
      <c r="C117" s="12"/>
      <c r="D117" s="43"/>
      <c r="E117" s="42">
        <f t="shared" si="28"/>
        <v>0</v>
      </c>
      <c r="F117" s="3"/>
      <c r="G117" s="4">
        <f t="shared" si="26"/>
        <v>0</v>
      </c>
      <c r="H117" s="4">
        <f t="shared" si="18"/>
        <v>0</v>
      </c>
      <c r="I117" s="5">
        <f t="shared" si="19"/>
        <v>0</v>
      </c>
      <c r="J117" s="9">
        <f t="shared" si="20"/>
        <v>0</v>
      </c>
      <c r="K117" s="7">
        <f t="shared" si="27"/>
        <v>0</v>
      </c>
      <c r="L117" s="5">
        <f t="shared" si="24"/>
        <v>0</v>
      </c>
      <c r="M117" s="6">
        <f t="shared" si="21"/>
        <v>0</v>
      </c>
      <c r="O117">
        <f t="shared" si="25"/>
        <v>0</v>
      </c>
      <c r="P117">
        <f t="shared" si="22"/>
        <v>0</v>
      </c>
    </row>
    <row r="118" spans="1:16" ht="13.5" thickBot="1">
      <c r="A118" s="3">
        <f t="shared" si="23"/>
        <v>94</v>
      </c>
      <c r="B118" s="3"/>
      <c r="C118" s="12"/>
      <c r="D118" s="43"/>
      <c r="E118" s="42">
        <f t="shared" si="28"/>
        <v>0</v>
      </c>
      <c r="F118" s="3"/>
      <c r="G118" s="4">
        <f t="shared" si="26"/>
        <v>0</v>
      </c>
      <c r="H118" s="4">
        <f t="shared" si="18"/>
        <v>0</v>
      </c>
      <c r="I118" s="5">
        <f t="shared" si="19"/>
        <v>0</v>
      </c>
      <c r="J118" s="9">
        <f t="shared" si="20"/>
        <v>0</v>
      </c>
      <c r="K118" s="7">
        <f t="shared" si="27"/>
        <v>0</v>
      </c>
      <c r="L118" s="5">
        <f t="shared" si="24"/>
        <v>0</v>
      </c>
      <c r="M118" s="6">
        <f t="shared" si="21"/>
        <v>0</v>
      </c>
      <c r="O118">
        <f t="shared" si="25"/>
        <v>0</v>
      </c>
      <c r="P118">
        <f t="shared" si="22"/>
        <v>0</v>
      </c>
    </row>
    <row r="119" spans="1:16" ht="13.5" thickBot="1">
      <c r="A119" s="3">
        <f t="shared" si="23"/>
        <v>95</v>
      </c>
      <c r="B119" s="3"/>
      <c r="C119" s="12"/>
      <c r="D119" s="43"/>
      <c r="E119" s="42">
        <f t="shared" si="28"/>
        <v>0</v>
      </c>
      <c r="F119" s="3"/>
      <c r="G119" s="4">
        <f t="shared" si="26"/>
        <v>0</v>
      </c>
      <c r="H119" s="4">
        <f t="shared" si="18"/>
        <v>0</v>
      </c>
      <c r="I119" s="5">
        <f t="shared" si="19"/>
        <v>0</v>
      </c>
      <c r="J119" s="9">
        <f t="shared" si="20"/>
        <v>0</v>
      </c>
      <c r="K119" s="7">
        <f t="shared" si="27"/>
        <v>0</v>
      </c>
      <c r="L119" s="5">
        <f t="shared" si="24"/>
        <v>0</v>
      </c>
      <c r="M119" s="6">
        <f t="shared" si="21"/>
        <v>0</v>
      </c>
      <c r="O119">
        <f t="shared" si="25"/>
        <v>0</v>
      </c>
      <c r="P119">
        <f t="shared" si="22"/>
        <v>0</v>
      </c>
    </row>
    <row r="120" spans="1:16" ht="13.5" thickBot="1">
      <c r="A120" s="3">
        <f t="shared" si="23"/>
        <v>96</v>
      </c>
      <c r="B120" s="3"/>
      <c r="C120" s="12"/>
      <c r="D120" s="43"/>
      <c r="E120" s="42">
        <f t="shared" si="28"/>
        <v>0</v>
      </c>
      <c r="F120" s="3"/>
      <c r="G120" s="4">
        <f t="shared" si="26"/>
        <v>0</v>
      </c>
      <c r="H120" s="4">
        <f t="shared" si="18"/>
        <v>0</v>
      </c>
      <c r="I120" s="5">
        <f t="shared" si="19"/>
        <v>0</v>
      </c>
      <c r="J120" s="9">
        <f t="shared" si="20"/>
        <v>0</v>
      </c>
      <c r="K120" s="7">
        <f t="shared" si="27"/>
        <v>0</v>
      </c>
      <c r="L120" s="5">
        <f t="shared" si="24"/>
        <v>0</v>
      </c>
      <c r="M120" s="6">
        <f t="shared" si="21"/>
        <v>0</v>
      </c>
      <c r="O120">
        <f t="shared" si="25"/>
        <v>0</v>
      </c>
      <c r="P120">
        <f t="shared" si="22"/>
        <v>0</v>
      </c>
    </row>
    <row r="121" spans="1:16" ht="13.5" thickBot="1">
      <c r="A121" s="3">
        <f t="shared" si="23"/>
        <v>97</v>
      </c>
      <c r="B121" s="3"/>
      <c r="C121" s="12"/>
      <c r="D121" s="43"/>
      <c r="E121" s="42">
        <f t="shared" si="28"/>
        <v>0</v>
      </c>
      <c r="F121" s="3"/>
      <c r="G121" s="4">
        <f t="shared" si="26"/>
        <v>0</v>
      </c>
      <c r="H121" s="4">
        <f aca="true" t="shared" si="29" ref="H121:H152">G121/2.54</f>
        <v>0</v>
      </c>
      <c r="I121" s="5">
        <f aca="true" t="shared" si="30" ref="I121:I152">(G121/$J$13)</f>
        <v>0</v>
      </c>
      <c r="J121" s="9">
        <f aca="true" t="shared" si="31" ref="J121:J152">IF(C121&gt;0,I121-1,0)</f>
        <v>0</v>
      </c>
      <c r="K121" s="7">
        <f t="shared" si="27"/>
        <v>0</v>
      </c>
      <c r="L121" s="5">
        <f t="shared" si="24"/>
        <v>0</v>
      </c>
      <c r="M121" s="6">
        <f aca="true" t="shared" si="32" ref="M121:M152">L121*I121</f>
        <v>0</v>
      </c>
      <c r="O121">
        <f t="shared" si="25"/>
        <v>0</v>
      </c>
      <c r="P121">
        <f aca="true" t="shared" si="33" ref="P121:P152">C121*ABS(D121-O$207)</f>
        <v>0</v>
      </c>
    </row>
    <row r="122" spans="1:16" ht="13.5" thickBot="1">
      <c r="A122" s="3">
        <f aca="true" t="shared" si="34" ref="A122:A152">A121+1</f>
        <v>98</v>
      </c>
      <c r="B122" s="3"/>
      <c r="C122" s="12"/>
      <c r="D122" s="43"/>
      <c r="E122" s="42">
        <f t="shared" si="28"/>
        <v>0</v>
      </c>
      <c r="F122" s="3"/>
      <c r="G122" s="4">
        <f t="shared" si="26"/>
        <v>0</v>
      </c>
      <c r="H122" s="4">
        <f t="shared" si="29"/>
        <v>0</v>
      </c>
      <c r="I122" s="5">
        <f t="shared" si="30"/>
        <v>0</v>
      </c>
      <c r="J122" s="9">
        <f t="shared" si="31"/>
        <v>0</v>
      </c>
      <c r="K122" s="7">
        <f t="shared" si="27"/>
        <v>0</v>
      </c>
      <c r="L122" s="5">
        <f t="shared" si="24"/>
        <v>0</v>
      </c>
      <c r="M122" s="6">
        <f t="shared" si="32"/>
        <v>0</v>
      </c>
      <c r="O122">
        <f t="shared" si="25"/>
        <v>0</v>
      </c>
      <c r="P122">
        <f t="shared" si="33"/>
        <v>0</v>
      </c>
    </row>
    <row r="123" spans="1:16" ht="13.5" thickBot="1">
      <c r="A123" s="3">
        <f t="shared" si="34"/>
        <v>99</v>
      </c>
      <c r="B123" s="3"/>
      <c r="C123" s="12"/>
      <c r="D123" s="43"/>
      <c r="E123" s="42">
        <f t="shared" si="28"/>
        <v>0</v>
      </c>
      <c r="F123" s="3"/>
      <c r="G123" s="4">
        <f t="shared" si="26"/>
        <v>0</v>
      </c>
      <c r="H123" s="4">
        <f t="shared" si="29"/>
        <v>0</v>
      </c>
      <c r="I123" s="5">
        <f t="shared" si="30"/>
        <v>0</v>
      </c>
      <c r="J123" s="9">
        <f t="shared" si="31"/>
        <v>0</v>
      </c>
      <c r="K123" s="7">
        <f t="shared" si="27"/>
        <v>0</v>
      </c>
      <c r="L123" s="5">
        <f t="shared" si="24"/>
        <v>0</v>
      </c>
      <c r="M123" s="6">
        <f t="shared" si="32"/>
        <v>0</v>
      </c>
      <c r="O123">
        <f t="shared" si="25"/>
        <v>0</v>
      </c>
      <c r="P123">
        <f t="shared" si="33"/>
        <v>0</v>
      </c>
    </row>
    <row r="124" spans="1:16" ht="13.5" thickBot="1">
      <c r="A124" s="3">
        <f t="shared" si="34"/>
        <v>100</v>
      </c>
      <c r="B124" s="3"/>
      <c r="C124" s="12"/>
      <c r="D124" s="43"/>
      <c r="E124" s="42">
        <f t="shared" si="28"/>
        <v>0</v>
      </c>
      <c r="F124" s="3"/>
      <c r="G124" s="4">
        <f t="shared" si="26"/>
        <v>0</v>
      </c>
      <c r="H124" s="4">
        <f t="shared" si="29"/>
        <v>0</v>
      </c>
      <c r="I124" s="5">
        <f t="shared" si="30"/>
        <v>0</v>
      </c>
      <c r="J124" s="9">
        <f t="shared" si="31"/>
        <v>0</v>
      </c>
      <c r="K124" s="7">
        <f t="shared" si="27"/>
        <v>0</v>
      </c>
      <c r="L124" s="5">
        <f t="shared" si="24"/>
        <v>0</v>
      </c>
      <c r="M124" s="6">
        <f t="shared" si="32"/>
        <v>0</v>
      </c>
      <c r="O124">
        <f t="shared" si="25"/>
        <v>0</v>
      </c>
      <c r="P124">
        <f t="shared" si="33"/>
        <v>0</v>
      </c>
    </row>
    <row r="125" spans="1:16" ht="13.5" thickBot="1">
      <c r="A125" s="3">
        <f t="shared" si="34"/>
        <v>101</v>
      </c>
      <c r="B125" s="3"/>
      <c r="C125" s="12"/>
      <c r="D125" s="43"/>
      <c r="E125" s="42">
        <f t="shared" si="28"/>
        <v>0</v>
      </c>
      <c r="F125" s="3"/>
      <c r="G125" s="4">
        <f t="shared" si="26"/>
        <v>0</v>
      </c>
      <c r="H125" s="4">
        <f t="shared" si="29"/>
        <v>0</v>
      </c>
      <c r="I125" s="5">
        <f t="shared" si="30"/>
        <v>0</v>
      </c>
      <c r="J125" s="9">
        <f t="shared" si="31"/>
        <v>0</v>
      </c>
      <c r="K125" s="7">
        <f t="shared" si="27"/>
        <v>0</v>
      </c>
      <c r="L125" s="5">
        <f t="shared" si="24"/>
        <v>0</v>
      </c>
      <c r="M125" s="6">
        <f t="shared" si="32"/>
        <v>0</v>
      </c>
      <c r="O125">
        <f t="shared" si="25"/>
        <v>0</v>
      </c>
      <c r="P125">
        <f t="shared" si="33"/>
        <v>0</v>
      </c>
    </row>
    <row r="126" spans="1:16" ht="13.5" thickBot="1">
      <c r="A126" s="3">
        <f t="shared" si="34"/>
        <v>102</v>
      </c>
      <c r="B126" s="3"/>
      <c r="C126" s="12"/>
      <c r="D126" s="43"/>
      <c r="E126" s="42">
        <f t="shared" si="28"/>
        <v>0</v>
      </c>
      <c r="F126" s="3"/>
      <c r="G126" s="4">
        <f t="shared" si="26"/>
        <v>0</v>
      </c>
      <c r="H126" s="4">
        <f t="shared" si="29"/>
        <v>0</v>
      </c>
      <c r="I126" s="5">
        <f t="shared" si="30"/>
        <v>0</v>
      </c>
      <c r="J126" s="9">
        <f t="shared" si="31"/>
        <v>0</v>
      </c>
      <c r="K126" s="7">
        <f t="shared" si="27"/>
        <v>0</v>
      </c>
      <c r="L126" s="5">
        <f t="shared" si="24"/>
        <v>0</v>
      </c>
      <c r="M126" s="6">
        <f t="shared" si="32"/>
        <v>0</v>
      </c>
      <c r="O126">
        <f t="shared" si="25"/>
        <v>0</v>
      </c>
      <c r="P126">
        <f t="shared" si="33"/>
        <v>0</v>
      </c>
    </row>
    <row r="127" spans="1:16" ht="13.5" thickBot="1">
      <c r="A127" s="3">
        <f t="shared" si="34"/>
        <v>103</v>
      </c>
      <c r="B127" s="3"/>
      <c r="C127" s="12"/>
      <c r="D127" s="43"/>
      <c r="E127" s="42">
        <f t="shared" si="28"/>
        <v>0</v>
      </c>
      <c r="F127" s="3"/>
      <c r="G127" s="4">
        <f t="shared" si="26"/>
        <v>0</v>
      </c>
      <c r="H127" s="4">
        <f t="shared" si="29"/>
        <v>0</v>
      </c>
      <c r="I127" s="5">
        <f t="shared" si="30"/>
        <v>0</v>
      </c>
      <c r="J127" s="9">
        <f t="shared" si="31"/>
        <v>0</v>
      </c>
      <c r="K127" s="7">
        <f t="shared" si="27"/>
        <v>0</v>
      </c>
      <c r="L127" s="5">
        <f t="shared" si="24"/>
        <v>0</v>
      </c>
      <c r="M127" s="6">
        <f t="shared" si="32"/>
        <v>0</v>
      </c>
      <c r="O127">
        <f t="shared" si="25"/>
        <v>0</v>
      </c>
      <c r="P127">
        <f t="shared" si="33"/>
        <v>0</v>
      </c>
    </row>
    <row r="128" spans="1:16" ht="13.5" thickBot="1">
      <c r="A128" s="3">
        <f t="shared" si="34"/>
        <v>104</v>
      </c>
      <c r="B128" s="3"/>
      <c r="C128" s="12"/>
      <c r="D128" s="43"/>
      <c r="E128" s="42">
        <f t="shared" si="28"/>
        <v>0</v>
      </c>
      <c r="F128" s="3"/>
      <c r="G128" s="4">
        <f t="shared" si="26"/>
        <v>0</v>
      </c>
      <c r="H128" s="4">
        <f t="shared" si="29"/>
        <v>0</v>
      </c>
      <c r="I128" s="5">
        <f t="shared" si="30"/>
        <v>0</v>
      </c>
      <c r="J128" s="9">
        <f t="shared" si="31"/>
        <v>0</v>
      </c>
      <c r="K128" s="7">
        <f t="shared" si="27"/>
        <v>0</v>
      </c>
      <c r="L128" s="5">
        <f t="shared" si="24"/>
        <v>0</v>
      </c>
      <c r="M128" s="6">
        <f t="shared" si="32"/>
        <v>0</v>
      </c>
      <c r="O128">
        <f t="shared" si="25"/>
        <v>0</v>
      </c>
      <c r="P128">
        <f t="shared" si="33"/>
        <v>0</v>
      </c>
    </row>
    <row r="129" spans="1:16" ht="13.5" thickBot="1">
      <c r="A129" s="3">
        <f t="shared" si="34"/>
        <v>105</v>
      </c>
      <c r="B129" s="3"/>
      <c r="C129" s="12"/>
      <c r="D129" s="43"/>
      <c r="E129" s="42">
        <f t="shared" si="28"/>
        <v>0</v>
      </c>
      <c r="F129" s="3"/>
      <c r="G129" s="4">
        <f t="shared" si="26"/>
        <v>0</v>
      </c>
      <c r="H129" s="4">
        <f t="shared" si="29"/>
        <v>0</v>
      </c>
      <c r="I129" s="5">
        <f t="shared" si="30"/>
        <v>0</v>
      </c>
      <c r="J129" s="9">
        <f t="shared" si="31"/>
        <v>0</v>
      </c>
      <c r="K129" s="7">
        <f t="shared" si="27"/>
        <v>0</v>
      </c>
      <c r="L129" s="5">
        <f t="shared" si="24"/>
        <v>0</v>
      </c>
      <c r="M129" s="6">
        <f t="shared" si="32"/>
        <v>0</v>
      </c>
      <c r="O129">
        <f t="shared" si="25"/>
        <v>0</v>
      </c>
      <c r="P129">
        <f t="shared" si="33"/>
        <v>0</v>
      </c>
    </row>
    <row r="130" spans="1:16" ht="13.5" thickBot="1">
      <c r="A130" s="3">
        <f t="shared" si="34"/>
        <v>106</v>
      </c>
      <c r="B130" s="3"/>
      <c r="C130" s="12"/>
      <c r="D130" s="43"/>
      <c r="E130" s="42">
        <f t="shared" si="28"/>
        <v>0</v>
      </c>
      <c r="F130" s="3"/>
      <c r="G130" s="4">
        <f t="shared" si="26"/>
        <v>0</v>
      </c>
      <c r="H130" s="4">
        <f t="shared" si="29"/>
        <v>0</v>
      </c>
      <c r="I130" s="5">
        <f t="shared" si="30"/>
        <v>0</v>
      </c>
      <c r="J130" s="9">
        <f t="shared" si="31"/>
        <v>0</v>
      </c>
      <c r="K130" s="7">
        <f t="shared" si="27"/>
        <v>0</v>
      </c>
      <c r="L130" s="5">
        <f t="shared" si="24"/>
        <v>0</v>
      </c>
      <c r="M130" s="6">
        <f t="shared" si="32"/>
        <v>0</v>
      </c>
      <c r="O130">
        <f t="shared" si="25"/>
        <v>0</v>
      </c>
      <c r="P130">
        <f t="shared" si="33"/>
        <v>0</v>
      </c>
    </row>
    <row r="131" spans="1:16" ht="13.5" thickBot="1">
      <c r="A131" s="3">
        <f t="shared" si="34"/>
        <v>107</v>
      </c>
      <c r="B131" s="3"/>
      <c r="C131" s="12"/>
      <c r="D131" s="43"/>
      <c r="E131" s="42">
        <f t="shared" si="28"/>
        <v>0</v>
      </c>
      <c r="F131" s="3"/>
      <c r="G131" s="4">
        <f t="shared" si="26"/>
        <v>0</v>
      </c>
      <c r="H131" s="4">
        <f t="shared" si="29"/>
        <v>0</v>
      </c>
      <c r="I131" s="5">
        <f t="shared" si="30"/>
        <v>0</v>
      </c>
      <c r="J131" s="9">
        <f t="shared" si="31"/>
        <v>0</v>
      </c>
      <c r="K131" s="7">
        <f t="shared" si="27"/>
        <v>0</v>
      </c>
      <c r="L131" s="5">
        <f t="shared" si="24"/>
        <v>0</v>
      </c>
      <c r="M131" s="6">
        <f t="shared" si="32"/>
        <v>0</v>
      </c>
      <c r="O131">
        <f t="shared" si="25"/>
        <v>0</v>
      </c>
      <c r="P131">
        <f t="shared" si="33"/>
        <v>0</v>
      </c>
    </row>
    <row r="132" spans="1:16" ht="13.5" thickBot="1">
      <c r="A132" s="3">
        <f t="shared" si="34"/>
        <v>108</v>
      </c>
      <c r="B132" s="3"/>
      <c r="C132" s="12"/>
      <c r="D132" s="43"/>
      <c r="E132" s="42">
        <f t="shared" si="28"/>
        <v>0</v>
      </c>
      <c r="F132" s="3"/>
      <c r="G132" s="4">
        <f t="shared" si="26"/>
        <v>0</v>
      </c>
      <c r="H132" s="4">
        <f t="shared" si="29"/>
        <v>0</v>
      </c>
      <c r="I132" s="5">
        <f t="shared" si="30"/>
        <v>0</v>
      </c>
      <c r="J132" s="9">
        <f t="shared" si="31"/>
        <v>0</v>
      </c>
      <c r="K132" s="7">
        <f t="shared" si="27"/>
        <v>0</v>
      </c>
      <c r="L132" s="5">
        <f t="shared" si="24"/>
        <v>0</v>
      </c>
      <c r="M132" s="6">
        <f t="shared" si="32"/>
        <v>0</v>
      </c>
      <c r="O132">
        <f t="shared" si="25"/>
        <v>0</v>
      </c>
      <c r="P132">
        <f t="shared" si="33"/>
        <v>0</v>
      </c>
    </row>
    <row r="133" spans="1:16" ht="13.5" thickBot="1">
      <c r="A133" s="3">
        <f t="shared" si="34"/>
        <v>109</v>
      </c>
      <c r="B133" s="3"/>
      <c r="C133" s="12"/>
      <c r="D133" s="43"/>
      <c r="E133" s="42">
        <f t="shared" si="28"/>
        <v>0</v>
      </c>
      <c r="F133" s="3"/>
      <c r="G133" s="4">
        <f t="shared" si="26"/>
        <v>0</v>
      </c>
      <c r="H133" s="4">
        <f t="shared" si="29"/>
        <v>0</v>
      </c>
      <c r="I133" s="5">
        <f t="shared" si="30"/>
        <v>0</v>
      </c>
      <c r="J133" s="9">
        <f t="shared" si="31"/>
        <v>0</v>
      </c>
      <c r="K133" s="7">
        <f t="shared" si="27"/>
        <v>0</v>
      </c>
      <c r="L133" s="5">
        <f t="shared" si="24"/>
        <v>0</v>
      </c>
      <c r="M133" s="6">
        <f t="shared" si="32"/>
        <v>0</v>
      </c>
      <c r="O133">
        <f t="shared" si="25"/>
        <v>0</v>
      </c>
      <c r="P133">
        <f t="shared" si="33"/>
        <v>0</v>
      </c>
    </row>
    <row r="134" spans="1:16" ht="13.5" thickBot="1">
      <c r="A134" s="3">
        <f t="shared" si="34"/>
        <v>110</v>
      </c>
      <c r="B134" s="3"/>
      <c r="C134" s="12"/>
      <c r="D134" s="43"/>
      <c r="E134" s="42">
        <f t="shared" si="28"/>
        <v>0</v>
      </c>
      <c r="F134" s="3"/>
      <c r="G134" s="4">
        <f t="shared" si="26"/>
        <v>0</v>
      </c>
      <c r="H134" s="4">
        <f t="shared" si="29"/>
        <v>0</v>
      </c>
      <c r="I134" s="5">
        <f t="shared" si="30"/>
        <v>0</v>
      </c>
      <c r="J134" s="9">
        <f t="shared" si="31"/>
        <v>0</v>
      </c>
      <c r="K134" s="7">
        <f t="shared" si="27"/>
        <v>0</v>
      </c>
      <c r="L134" s="5">
        <f t="shared" si="24"/>
        <v>0</v>
      </c>
      <c r="M134" s="6">
        <f t="shared" si="32"/>
        <v>0</v>
      </c>
      <c r="O134">
        <f t="shared" si="25"/>
        <v>0</v>
      </c>
      <c r="P134">
        <f t="shared" si="33"/>
        <v>0</v>
      </c>
    </row>
    <row r="135" spans="1:16" ht="13.5" thickBot="1">
      <c r="A135" s="3">
        <f t="shared" si="34"/>
        <v>111</v>
      </c>
      <c r="B135" s="3"/>
      <c r="C135" s="12"/>
      <c r="D135" s="43"/>
      <c r="E135" s="42">
        <f t="shared" si="28"/>
        <v>0</v>
      </c>
      <c r="F135" s="3"/>
      <c r="G135" s="4">
        <f t="shared" si="26"/>
        <v>0</v>
      </c>
      <c r="H135" s="4">
        <f t="shared" si="29"/>
        <v>0</v>
      </c>
      <c r="I135" s="5">
        <f t="shared" si="30"/>
        <v>0</v>
      </c>
      <c r="J135" s="9">
        <f t="shared" si="31"/>
        <v>0</v>
      </c>
      <c r="K135" s="7">
        <f t="shared" si="27"/>
        <v>0</v>
      </c>
      <c r="L135" s="5">
        <f t="shared" si="24"/>
        <v>0</v>
      </c>
      <c r="M135" s="6">
        <f t="shared" si="32"/>
        <v>0</v>
      </c>
      <c r="O135">
        <f t="shared" si="25"/>
        <v>0</v>
      </c>
      <c r="P135">
        <f t="shared" si="33"/>
        <v>0</v>
      </c>
    </row>
    <row r="136" spans="1:16" ht="13.5" thickBot="1">
      <c r="A136" s="3">
        <f t="shared" si="34"/>
        <v>112</v>
      </c>
      <c r="B136" s="3"/>
      <c r="C136" s="12"/>
      <c r="D136" s="43"/>
      <c r="E136" s="42">
        <f t="shared" si="28"/>
        <v>0</v>
      </c>
      <c r="F136" s="3"/>
      <c r="G136" s="4">
        <f t="shared" si="26"/>
        <v>0</v>
      </c>
      <c r="H136" s="4">
        <f t="shared" si="29"/>
        <v>0</v>
      </c>
      <c r="I136" s="5">
        <f t="shared" si="30"/>
        <v>0</v>
      </c>
      <c r="J136" s="9">
        <f t="shared" si="31"/>
        <v>0</v>
      </c>
      <c r="K136" s="7">
        <f t="shared" si="27"/>
        <v>0</v>
      </c>
      <c r="L136" s="5">
        <f t="shared" si="24"/>
        <v>0</v>
      </c>
      <c r="M136" s="6">
        <f t="shared" si="32"/>
        <v>0</v>
      </c>
      <c r="O136">
        <f t="shared" si="25"/>
        <v>0</v>
      </c>
      <c r="P136">
        <f t="shared" si="33"/>
        <v>0</v>
      </c>
    </row>
    <row r="137" spans="1:16" ht="13.5" thickBot="1">
      <c r="A137" s="3">
        <f t="shared" si="34"/>
        <v>113</v>
      </c>
      <c r="B137" s="3"/>
      <c r="C137" s="12"/>
      <c r="D137" s="43"/>
      <c r="E137" s="42">
        <f t="shared" si="28"/>
        <v>0</v>
      </c>
      <c r="F137" s="3"/>
      <c r="G137" s="4">
        <f t="shared" si="26"/>
        <v>0</v>
      </c>
      <c r="H137" s="4">
        <f t="shared" si="29"/>
        <v>0</v>
      </c>
      <c r="I137" s="5">
        <f t="shared" si="30"/>
        <v>0</v>
      </c>
      <c r="J137" s="9">
        <f t="shared" si="31"/>
        <v>0</v>
      </c>
      <c r="K137" s="7">
        <f t="shared" si="27"/>
        <v>0</v>
      </c>
      <c r="L137" s="5">
        <f t="shared" si="24"/>
        <v>0</v>
      </c>
      <c r="M137" s="6">
        <f t="shared" si="32"/>
        <v>0</v>
      </c>
      <c r="O137">
        <f t="shared" si="25"/>
        <v>0</v>
      </c>
      <c r="P137">
        <f t="shared" si="33"/>
        <v>0</v>
      </c>
    </row>
    <row r="138" spans="1:16" ht="13.5" thickBot="1">
      <c r="A138" s="3">
        <f t="shared" si="34"/>
        <v>114</v>
      </c>
      <c r="B138" s="3"/>
      <c r="C138" s="12"/>
      <c r="D138" s="43"/>
      <c r="E138" s="42">
        <f t="shared" si="28"/>
        <v>0</v>
      </c>
      <c r="F138" s="3"/>
      <c r="G138" s="4">
        <f t="shared" si="26"/>
        <v>0</v>
      </c>
      <c r="H138" s="4">
        <f t="shared" si="29"/>
        <v>0</v>
      </c>
      <c r="I138" s="5">
        <f t="shared" si="30"/>
        <v>0</v>
      </c>
      <c r="J138" s="9">
        <f t="shared" si="31"/>
        <v>0</v>
      </c>
      <c r="K138" s="7">
        <f t="shared" si="27"/>
        <v>0</v>
      </c>
      <c r="L138" s="5">
        <f t="shared" si="24"/>
        <v>0</v>
      </c>
      <c r="M138" s="6">
        <f t="shared" si="32"/>
        <v>0</v>
      </c>
      <c r="O138">
        <f t="shared" si="25"/>
        <v>0</v>
      </c>
      <c r="P138">
        <f t="shared" si="33"/>
        <v>0</v>
      </c>
    </row>
    <row r="139" spans="1:16" ht="13.5" thickBot="1">
      <c r="A139" s="3">
        <f t="shared" si="34"/>
        <v>115</v>
      </c>
      <c r="B139" s="3"/>
      <c r="C139" s="12"/>
      <c r="D139" s="43"/>
      <c r="E139" s="42">
        <f t="shared" si="28"/>
        <v>0</v>
      </c>
      <c r="F139" s="3"/>
      <c r="G139" s="4">
        <f t="shared" si="26"/>
        <v>0</v>
      </c>
      <c r="H139" s="4">
        <f t="shared" si="29"/>
        <v>0</v>
      </c>
      <c r="I139" s="5">
        <f t="shared" si="30"/>
        <v>0</v>
      </c>
      <c r="J139" s="9">
        <f t="shared" si="31"/>
        <v>0</v>
      </c>
      <c r="K139" s="7">
        <f t="shared" si="27"/>
        <v>0</v>
      </c>
      <c r="L139" s="5">
        <f t="shared" si="24"/>
        <v>0</v>
      </c>
      <c r="M139" s="6">
        <f t="shared" si="32"/>
        <v>0</v>
      </c>
      <c r="O139">
        <f t="shared" si="25"/>
        <v>0</v>
      </c>
      <c r="P139">
        <f t="shared" si="33"/>
        <v>0</v>
      </c>
    </row>
    <row r="140" spans="1:16" ht="13.5" thickBot="1">
      <c r="A140" s="3">
        <f t="shared" si="34"/>
        <v>116</v>
      </c>
      <c r="B140" s="3"/>
      <c r="C140" s="12"/>
      <c r="D140" s="43"/>
      <c r="E140" s="42">
        <f t="shared" si="28"/>
        <v>0</v>
      </c>
      <c r="F140" s="3"/>
      <c r="G140" s="4">
        <f t="shared" si="26"/>
        <v>0</v>
      </c>
      <c r="H140" s="4">
        <f t="shared" si="29"/>
        <v>0</v>
      </c>
      <c r="I140" s="5">
        <f t="shared" si="30"/>
        <v>0</v>
      </c>
      <c r="J140" s="9">
        <f t="shared" si="31"/>
        <v>0</v>
      </c>
      <c r="K140" s="7">
        <f t="shared" si="27"/>
        <v>0</v>
      </c>
      <c r="L140" s="5">
        <f t="shared" si="24"/>
        <v>0</v>
      </c>
      <c r="M140" s="6">
        <f t="shared" si="32"/>
        <v>0</v>
      </c>
      <c r="O140">
        <f t="shared" si="25"/>
        <v>0</v>
      </c>
      <c r="P140">
        <f t="shared" si="33"/>
        <v>0</v>
      </c>
    </row>
    <row r="141" spans="1:16" ht="13.5" thickBot="1">
      <c r="A141" s="3">
        <f t="shared" si="34"/>
        <v>117</v>
      </c>
      <c r="B141" s="3"/>
      <c r="C141" s="12"/>
      <c r="D141" s="43"/>
      <c r="E141" s="42">
        <f t="shared" si="28"/>
        <v>0</v>
      </c>
      <c r="F141" s="3"/>
      <c r="G141" s="4">
        <f t="shared" si="26"/>
        <v>0</v>
      </c>
      <c r="H141" s="4">
        <f t="shared" si="29"/>
        <v>0</v>
      </c>
      <c r="I141" s="5">
        <f t="shared" si="30"/>
        <v>0</v>
      </c>
      <c r="J141" s="9">
        <f t="shared" si="31"/>
        <v>0</v>
      </c>
      <c r="K141" s="7">
        <f t="shared" si="27"/>
        <v>0</v>
      </c>
      <c r="L141" s="5">
        <f t="shared" si="24"/>
        <v>0</v>
      </c>
      <c r="M141" s="6">
        <f t="shared" si="32"/>
        <v>0</v>
      </c>
      <c r="O141">
        <f t="shared" si="25"/>
        <v>0</v>
      </c>
      <c r="P141">
        <f t="shared" si="33"/>
        <v>0</v>
      </c>
    </row>
    <row r="142" spans="1:16" ht="13.5" thickBot="1">
      <c r="A142" s="3">
        <f t="shared" si="34"/>
        <v>118</v>
      </c>
      <c r="B142" s="3"/>
      <c r="C142" s="12"/>
      <c r="D142" s="43"/>
      <c r="E142" s="42">
        <f t="shared" si="28"/>
        <v>0</v>
      </c>
      <c r="F142" s="3"/>
      <c r="G142" s="4">
        <f t="shared" si="26"/>
        <v>0</v>
      </c>
      <c r="H142" s="4">
        <f t="shared" si="29"/>
        <v>0</v>
      </c>
      <c r="I142" s="5">
        <f t="shared" si="30"/>
        <v>0</v>
      </c>
      <c r="J142" s="9">
        <f t="shared" si="31"/>
        <v>0</v>
      </c>
      <c r="K142" s="7">
        <f t="shared" si="27"/>
        <v>0</v>
      </c>
      <c r="L142" s="5">
        <f t="shared" si="24"/>
        <v>0</v>
      </c>
      <c r="M142" s="6">
        <f t="shared" si="32"/>
        <v>0</v>
      </c>
      <c r="O142">
        <f t="shared" si="25"/>
        <v>0</v>
      </c>
      <c r="P142">
        <f t="shared" si="33"/>
        <v>0</v>
      </c>
    </row>
    <row r="143" spans="1:16" ht="13.5" thickBot="1">
      <c r="A143" s="3">
        <f t="shared" si="34"/>
        <v>119</v>
      </c>
      <c r="B143" s="3"/>
      <c r="C143" s="12"/>
      <c r="D143" s="43"/>
      <c r="E143" s="42">
        <f t="shared" si="28"/>
        <v>0</v>
      </c>
      <c r="F143" s="3"/>
      <c r="G143" s="4">
        <f t="shared" si="26"/>
        <v>0</v>
      </c>
      <c r="H143" s="4">
        <f t="shared" si="29"/>
        <v>0</v>
      </c>
      <c r="I143" s="5">
        <f t="shared" si="30"/>
        <v>0</v>
      </c>
      <c r="J143" s="9">
        <f t="shared" si="31"/>
        <v>0</v>
      </c>
      <c r="K143" s="7">
        <f t="shared" si="27"/>
        <v>0</v>
      </c>
      <c r="L143" s="5">
        <f t="shared" si="24"/>
        <v>0</v>
      </c>
      <c r="M143" s="6">
        <f t="shared" si="32"/>
        <v>0</v>
      </c>
      <c r="O143">
        <f t="shared" si="25"/>
        <v>0</v>
      </c>
      <c r="P143">
        <f t="shared" si="33"/>
        <v>0</v>
      </c>
    </row>
    <row r="144" spans="1:16" ht="13.5" thickBot="1">
      <c r="A144" s="3">
        <f t="shared" si="34"/>
        <v>120</v>
      </c>
      <c r="B144" s="3"/>
      <c r="C144" s="12"/>
      <c r="D144" s="43"/>
      <c r="E144" s="42">
        <f t="shared" si="28"/>
        <v>0</v>
      </c>
      <c r="F144" s="3"/>
      <c r="G144" s="4">
        <f t="shared" si="26"/>
        <v>0</v>
      </c>
      <c r="H144" s="4">
        <f t="shared" si="29"/>
        <v>0</v>
      </c>
      <c r="I144" s="5">
        <f t="shared" si="30"/>
        <v>0</v>
      </c>
      <c r="J144" s="9">
        <f t="shared" si="31"/>
        <v>0</v>
      </c>
      <c r="K144" s="7">
        <f t="shared" si="27"/>
        <v>0</v>
      </c>
      <c r="L144" s="5">
        <f t="shared" si="24"/>
        <v>0</v>
      </c>
      <c r="M144" s="6">
        <f t="shared" si="32"/>
        <v>0</v>
      </c>
      <c r="O144">
        <f t="shared" si="25"/>
        <v>0</v>
      </c>
      <c r="P144">
        <f t="shared" si="33"/>
        <v>0</v>
      </c>
    </row>
    <row r="145" spans="1:16" ht="13.5" thickBot="1">
      <c r="A145" s="3">
        <f t="shared" si="34"/>
        <v>121</v>
      </c>
      <c r="B145" s="3"/>
      <c r="C145" s="12"/>
      <c r="D145" s="43"/>
      <c r="E145" s="42">
        <f t="shared" si="28"/>
        <v>0</v>
      </c>
      <c r="F145" s="3"/>
      <c r="G145" s="4">
        <f t="shared" si="26"/>
        <v>0</v>
      </c>
      <c r="H145" s="4">
        <f t="shared" si="29"/>
        <v>0</v>
      </c>
      <c r="I145" s="5">
        <f t="shared" si="30"/>
        <v>0</v>
      </c>
      <c r="J145" s="9">
        <f t="shared" si="31"/>
        <v>0</v>
      </c>
      <c r="K145" s="7">
        <f t="shared" si="27"/>
        <v>0</v>
      </c>
      <c r="L145" s="5">
        <f t="shared" si="24"/>
        <v>0</v>
      </c>
      <c r="M145" s="6">
        <f t="shared" si="32"/>
        <v>0</v>
      </c>
      <c r="O145">
        <f t="shared" si="25"/>
        <v>0</v>
      </c>
      <c r="P145">
        <f t="shared" si="33"/>
        <v>0</v>
      </c>
    </row>
    <row r="146" spans="1:16" ht="13.5" thickBot="1">
      <c r="A146" s="3">
        <f t="shared" si="34"/>
        <v>122</v>
      </c>
      <c r="B146" s="3"/>
      <c r="C146" s="12"/>
      <c r="D146" s="43"/>
      <c r="E146" s="42">
        <f t="shared" si="28"/>
        <v>0</v>
      </c>
      <c r="F146" s="3"/>
      <c r="G146" s="4">
        <f t="shared" si="26"/>
        <v>0</v>
      </c>
      <c r="H146" s="4">
        <f t="shared" si="29"/>
        <v>0</v>
      </c>
      <c r="I146" s="5">
        <f t="shared" si="30"/>
        <v>0</v>
      </c>
      <c r="J146" s="9">
        <f t="shared" si="31"/>
        <v>0</v>
      </c>
      <c r="K146" s="7">
        <f t="shared" si="27"/>
        <v>0</v>
      </c>
      <c r="L146" s="5">
        <f t="shared" si="24"/>
        <v>0</v>
      </c>
      <c r="M146" s="6">
        <f t="shared" si="32"/>
        <v>0</v>
      </c>
      <c r="O146">
        <f t="shared" si="25"/>
        <v>0</v>
      </c>
      <c r="P146">
        <f t="shared" si="33"/>
        <v>0</v>
      </c>
    </row>
    <row r="147" spans="1:16" ht="13.5" thickBot="1">
      <c r="A147" s="3">
        <f t="shared" si="34"/>
        <v>123</v>
      </c>
      <c r="B147" s="3"/>
      <c r="C147" s="12"/>
      <c r="D147" s="43"/>
      <c r="E147" s="42">
        <f t="shared" si="28"/>
        <v>0</v>
      </c>
      <c r="F147" s="3"/>
      <c r="G147" s="4">
        <f t="shared" si="26"/>
        <v>0</v>
      </c>
      <c r="H147" s="4">
        <f t="shared" si="29"/>
        <v>0</v>
      </c>
      <c r="I147" s="5">
        <f t="shared" si="30"/>
        <v>0</v>
      </c>
      <c r="J147" s="9">
        <f t="shared" si="31"/>
        <v>0</v>
      </c>
      <c r="K147" s="7">
        <f t="shared" si="27"/>
        <v>0</v>
      </c>
      <c r="L147" s="5">
        <f t="shared" si="24"/>
        <v>0</v>
      </c>
      <c r="M147" s="6">
        <f t="shared" si="32"/>
        <v>0</v>
      </c>
      <c r="O147">
        <f t="shared" si="25"/>
        <v>0</v>
      </c>
      <c r="P147">
        <f t="shared" si="33"/>
        <v>0</v>
      </c>
    </row>
    <row r="148" spans="1:16" ht="13.5" thickBot="1">
      <c r="A148" s="3">
        <f t="shared" si="34"/>
        <v>124</v>
      </c>
      <c r="B148" s="3"/>
      <c r="C148" s="12"/>
      <c r="D148" s="43"/>
      <c r="E148" s="42">
        <f t="shared" si="28"/>
        <v>0</v>
      </c>
      <c r="F148" s="3"/>
      <c r="G148" s="4">
        <f t="shared" si="26"/>
        <v>0</v>
      </c>
      <c r="H148" s="4">
        <f t="shared" si="29"/>
        <v>0</v>
      </c>
      <c r="I148" s="5">
        <f t="shared" si="30"/>
        <v>0</v>
      </c>
      <c r="J148" s="9">
        <f t="shared" si="31"/>
        <v>0</v>
      </c>
      <c r="K148" s="7">
        <f t="shared" si="27"/>
        <v>0</v>
      </c>
      <c r="L148" s="5">
        <f t="shared" si="24"/>
        <v>0</v>
      </c>
      <c r="M148" s="6">
        <f t="shared" si="32"/>
        <v>0</v>
      </c>
      <c r="O148">
        <f t="shared" si="25"/>
        <v>0</v>
      </c>
      <c r="P148">
        <f t="shared" si="33"/>
        <v>0</v>
      </c>
    </row>
    <row r="149" spans="1:16" ht="13.5" thickBot="1">
      <c r="A149" s="3">
        <f t="shared" si="34"/>
        <v>125</v>
      </c>
      <c r="B149" s="3"/>
      <c r="C149" s="12"/>
      <c r="D149" s="43"/>
      <c r="E149" s="42">
        <f t="shared" si="28"/>
        <v>0</v>
      </c>
      <c r="F149" s="3"/>
      <c r="G149" s="4">
        <f t="shared" si="26"/>
        <v>0</v>
      </c>
      <c r="H149" s="4">
        <f t="shared" si="29"/>
        <v>0</v>
      </c>
      <c r="I149" s="5">
        <f t="shared" si="30"/>
        <v>0</v>
      </c>
      <c r="J149" s="9">
        <f t="shared" si="31"/>
        <v>0</v>
      </c>
      <c r="K149" s="7">
        <f t="shared" si="27"/>
        <v>0</v>
      </c>
      <c r="L149" s="5">
        <f t="shared" si="24"/>
        <v>0</v>
      </c>
      <c r="M149" s="6">
        <f t="shared" si="32"/>
        <v>0</v>
      </c>
      <c r="O149">
        <f t="shared" si="25"/>
        <v>0</v>
      </c>
      <c r="P149">
        <f t="shared" si="33"/>
        <v>0</v>
      </c>
    </row>
    <row r="150" spans="1:16" ht="13.5" thickBot="1">
      <c r="A150" s="3">
        <f t="shared" si="34"/>
        <v>126</v>
      </c>
      <c r="B150" s="3"/>
      <c r="C150" s="12"/>
      <c r="D150" s="43"/>
      <c r="E150" s="42">
        <f t="shared" si="28"/>
        <v>0</v>
      </c>
      <c r="F150" s="3"/>
      <c r="G150" s="4">
        <f t="shared" si="26"/>
        <v>0</v>
      </c>
      <c r="H150" s="4">
        <f t="shared" si="29"/>
        <v>0</v>
      </c>
      <c r="I150" s="5">
        <f t="shared" si="30"/>
        <v>0</v>
      </c>
      <c r="J150" s="9">
        <f t="shared" si="31"/>
        <v>0</v>
      </c>
      <c r="K150" s="7">
        <f t="shared" si="27"/>
        <v>0</v>
      </c>
      <c r="L150" s="5">
        <f t="shared" si="24"/>
        <v>0</v>
      </c>
      <c r="M150" s="6">
        <f t="shared" si="32"/>
        <v>0</v>
      </c>
      <c r="O150">
        <f t="shared" si="25"/>
        <v>0</v>
      </c>
      <c r="P150">
        <f t="shared" si="33"/>
        <v>0</v>
      </c>
    </row>
    <row r="151" spans="1:16" ht="13.5" thickBot="1">
      <c r="A151" s="3">
        <f t="shared" si="34"/>
        <v>127</v>
      </c>
      <c r="B151" s="3"/>
      <c r="C151" s="12"/>
      <c r="D151" s="43"/>
      <c r="E151" s="42">
        <f t="shared" si="28"/>
        <v>0</v>
      </c>
      <c r="F151" s="3"/>
      <c r="G151" s="4">
        <f t="shared" si="26"/>
        <v>0</v>
      </c>
      <c r="H151" s="4">
        <f t="shared" si="29"/>
        <v>0</v>
      </c>
      <c r="I151" s="5">
        <f t="shared" si="30"/>
        <v>0</v>
      </c>
      <c r="J151" s="9">
        <f t="shared" si="31"/>
        <v>0</v>
      </c>
      <c r="K151" s="7">
        <f t="shared" si="27"/>
        <v>0</v>
      </c>
      <c r="L151" s="5">
        <f t="shared" si="24"/>
        <v>0</v>
      </c>
      <c r="M151" s="6">
        <f t="shared" si="32"/>
        <v>0</v>
      </c>
      <c r="O151">
        <f t="shared" si="25"/>
        <v>0</v>
      </c>
      <c r="P151">
        <f t="shared" si="33"/>
        <v>0</v>
      </c>
    </row>
    <row r="152" spans="1:16" ht="13.5" thickBot="1">
      <c r="A152" s="3">
        <f t="shared" si="34"/>
        <v>128</v>
      </c>
      <c r="B152" s="3"/>
      <c r="C152" s="12"/>
      <c r="D152" s="43"/>
      <c r="E152" s="42">
        <f t="shared" si="28"/>
        <v>0</v>
      </c>
      <c r="F152" s="3"/>
      <c r="G152" s="4">
        <f t="shared" si="26"/>
        <v>0</v>
      </c>
      <c r="H152" s="4">
        <f t="shared" si="29"/>
        <v>0</v>
      </c>
      <c r="I152" s="5">
        <f t="shared" si="30"/>
        <v>0</v>
      </c>
      <c r="J152" s="9">
        <f t="shared" si="31"/>
        <v>0</v>
      </c>
      <c r="K152" s="7">
        <f t="shared" si="27"/>
        <v>0</v>
      </c>
      <c r="L152" s="5">
        <f t="shared" si="24"/>
        <v>0</v>
      </c>
      <c r="M152" s="6">
        <f t="shared" si="32"/>
        <v>0</v>
      </c>
      <c r="O152">
        <f t="shared" si="25"/>
        <v>0</v>
      </c>
      <c r="P152">
        <f t="shared" si="33"/>
        <v>0</v>
      </c>
    </row>
    <row r="153" spans="1:16" ht="13.5" thickBot="1">
      <c r="A153" s="3">
        <f>A152+1</f>
        <v>129</v>
      </c>
      <c r="B153" s="3"/>
      <c r="C153" s="12"/>
      <c r="D153" s="43"/>
      <c r="E153" s="42">
        <f aca="true" t="shared" si="35" ref="E153:E204">IF(AND(D153="",C153&lt;&gt;""),$J$16,0)</f>
        <v>0</v>
      </c>
      <c r="F153" s="3"/>
      <c r="G153" s="4">
        <f t="shared" si="26"/>
        <v>0</v>
      </c>
      <c r="H153" s="4">
        <f aca="true" t="shared" si="36" ref="H153:H204">G153/2.54</f>
        <v>0</v>
      </c>
      <c r="I153" s="5">
        <f>(G153/$J$13)</f>
        <v>0</v>
      </c>
      <c r="J153" s="9">
        <f aca="true" t="shared" si="37" ref="J153:J184">IF(C153&gt;0,I153-1,0)</f>
        <v>0</v>
      </c>
      <c r="K153" s="7">
        <f t="shared" si="27"/>
        <v>0</v>
      </c>
      <c r="L153" s="5">
        <f t="shared" si="24"/>
        <v>0</v>
      </c>
      <c r="M153" s="6">
        <f aca="true" t="shared" si="38" ref="M153:M184">L153*I153</f>
        <v>0</v>
      </c>
      <c r="O153">
        <f t="shared" si="25"/>
        <v>0</v>
      </c>
      <c r="P153">
        <f aca="true" t="shared" si="39" ref="P153:P184">C153*ABS(D153-O$207)</f>
        <v>0</v>
      </c>
    </row>
    <row r="154" spans="1:16" ht="13.5" thickBot="1">
      <c r="A154" s="3">
        <f aca="true" t="shared" si="40" ref="A154:A204">A153+1</f>
        <v>130</v>
      </c>
      <c r="B154" s="3"/>
      <c r="C154" s="12"/>
      <c r="D154" s="43"/>
      <c r="E154" s="42">
        <f t="shared" si="35"/>
        <v>0</v>
      </c>
      <c r="F154" s="3"/>
      <c r="G154" s="4">
        <f t="shared" si="26"/>
        <v>0</v>
      </c>
      <c r="H154" s="4">
        <f t="shared" si="36"/>
        <v>0</v>
      </c>
      <c r="I154" s="5">
        <f>(G154/$J$13)</f>
        <v>0</v>
      </c>
      <c r="J154" s="9">
        <f t="shared" si="37"/>
        <v>0</v>
      </c>
      <c r="K154" s="7">
        <f t="shared" si="27"/>
        <v>0</v>
      </c>
      <c r="L154" s="5">
        <f aca="true" t="shared" si="41" ref="L154:L204">(K154/K$206)</f>
        <v>0</v>
      </c>
      <c r="M154" s="6">
        <f t="shared" si="38"/>
        <v>0</v>
      </c>
      <c r="O154">
        <f aca="true" t="shared" si="42" ref="O154:O204">(D154+E154)*C154</f>
        <v>0</v>
      </c>
      <c r="P154">
        <f t="shared" si="39"/>
        <v>0</v>
      </c>
    </row>
    <row r="155" spans="1:16" ht="13.5" thickBot="1">
      <c r="A155" s="3">
        <f t="shared" si="40"/>
        <v>131</v>
      </c>
      <c r="B155" s="3"/>
      <c r="C155" s="12"/>
      <c r="D155" s="43"/>
      <c r="E155" s="42">
        <f t="shared" si="35"/>
        <v>0</v>
      </c>
      <c r="F155" s="3"/>
      <c r="G155" s="4">
        <f aca="true" t="shared" si="43" ref="G155:G204">(D155+E155)/$J$19</f>
        <v>0</v>
      </c>
      <c r="H155" s="4">
        <f t="shared" si="36"/>
        <v>0</v>
      </c>
      <c r="I155" s="5">
        <f aca="true" t="shared" si="44" ref="I155:I204">(G155/$J$13)</f>
        <v>0</v>
      </c>
      <c r="J155" s="9">
        <f t="shared" si="37"/>
        <v>0</v>
      </c>
      <c r="K155" s="7">
        <f aca="true" t="shared" si="45" ref="K155:K204">IF(C155&gt;0,(((C155+(D$15/2))^2*3.1416)/43560)-(((C154+(D$15/2))^2*3.1416)/43560),0)</f>
        <v>0</v>
      </c>
      <c r="L155" s="5">
        <f t="shared" si="41"/>
        <v>0</v>
      </c>
      <c r="M155" s="6">
        <f t="shared" si="38"/>
        <v>0</v>
      </c>
      <c r="O155">
        <f t="shared" si="42"/>
        <v>0</v>
      </c>
      <c r="P155">
        <f t="shared" si="39"/>
        <v>0</v>
      </c>
    </row>
    <row r="156" spans="1:16" ht="13.5" thickBot="1">
      <c r="A156" s="3">
        <f t="shared" si="40"/>
        <v>132</v>
      </c>
      <c r="B156" s="3"/>
      <c r="C156" s="12"/>
      <c r="D156" s="43"/>
      <c r="E156" s="42">
        <f t="shared" si="35"/>
        <v>0</v>
      </c>
      <c r="F156" s="3"/>
      <c r="G156" s="4">
        <f t="shared" si="43"/>
        <v>0</v>
      </c>
      <c r="H156" s="4">
        <f t="shared" si="36"/>
        <v>0</v>
      </c>
      <c r="I156" s="5">
        <f t="shared" si="44"/>
        <v>0</v>
      </c>
      <c r="J156" s="9">
        <f t="shared" si="37"/>
        <v>0</v>
      </c>
      <c r="K156" s="7">
        <f t="shared" si="45"/>
        <v>0</v>
      </c>
      <c r="L156" s="5">
        <f t="shared" si="41"/>
        <v>0</v>
      </c>
      <c r="M156" s="6">
        <f t="shared" si="38"/>
        <v>0</v>
      </c>
      <c r="O156">
        <f t="shared" si="42"/>
        <v>0</v>
      </c>
      <c r="P156">
        <f t="shared" si="39"/>
        <v>0</v>
      </c>
    </row>
    <row r="157" spans="1:16" ht="13.5" thickBot="1">
      <c r="A157" s="3">
        <f t="shared" si="40"/>
        <v>133</v>
      </c>
      <c r="B157" s="3"/>
      <c r="C157" s="12"/>
      <c r="D157" s="43"/>
      <c r="E157" s="42">
        <f t="shared" si="35"/>
        <v>0</v>
      </c>
      <c r="F157" s="3"/>
      <c r="G157" s="4">
        <f t="shared" si="43"/>
        <v>0</v>
      </c>
      <c r="H157" s="4">
        <f t="shared" si="36"/>
        <v>0</v>
      </c>
      <c r="I157" s="5">
        <f t="shared" si="44"/>
        <v>0</v>
      </c>
      <c r="J157" s="9">
        <f t="shared" si="37"/>
        <v>0</v>
      </c>
      <c r="K157" s="7">
        <f t="shared" si="45"/>
        <v>0</v>
      </c>
      <c r="L157" s="5">
        <f t="shared" si="41"/>
        <v>0</v>
      </c>
      <c r="M157" s="6">
        <f t="shared" si="38"/>
        <v>0</v>
      </c>
      <c r="O157">
        <f t="shared" si="42"/>
        <v>0</v>
      </c>
      <c r="P157">
        <f t="shared" si="39"/>
        <v>0</v>
      </c>
    </row>
    <row r="158" spans="1:16" ht="13.5" thickBot="1">
      <c r="A158" s="3">
        <f t="shared" si="40"/>
        <v>134</v>
      </c>
      <c r="B158" s="3"/>
      <c r="C158" s="12"/>
      <c r="D158" s="43"/>
      <c r="E158" s="42">
        <f t="shared" si="35"/>
        <v>0</v>
      </c>
      <c r="F158" s="3"/>
      <c r="G158" s="4">
        <f t="shared" si="43"/>
        <v>0</v>
      </c>
      <c r="H158" s="4">
        <f t="shared" si="36"/>
        <v>0</v>
      </c>
      <c r="I158" s="5">
        <f t="shared" si="44"/>
        <v>0</v>
      </c>
      <c r="J158" s="9">
        <f t="shared" si="37"/>
        <v>0</v>
      </c>
      <c r="K158" s="7">
        <f t="shared" si="45"/>
        <v>0</v>
      </c>
      <c r="L158" s="5">
        <f t="shared" si="41"/>
        <v>0</v>
      </c>
      <c r="M158" s="6">
        <f t="shared" si="38"/>
        <v>0</v>
      </c>
      <c r="O158">
        <f t="shared" si="42"/>
        <v>0</v>
      </c>
      <c r="P158">
        <f t="shared" si="39"/>
        <v>0</v>
      </c>
    </row>
    <row r="159" spans="1:16" ht="13.5" thickBot="1">
      <c r="A159" s="3">
        <f t="shared" si="40"/>
        <v>135</v>
      </c>
      <c r="B159" s="3"/>
      <c r="C159" s="12"/>
      <c r="D159" s="43"/>
      <c r="E159" s="42">
        <f t="shared" si="35"/>
        <v>0</v>
      </c>
      <c r="F159" s="3"/>
      <c r="G159" s="4">
        <f t="shared" si="43"/>
        <v>0</v>
      </c>
      <c r="H159" s="4">
        <f t="shared" si="36"/>
        <v>0</v>
      </c>
      <c r="I159" s="5">
        <f t="shared" si="44"/>
        <v>0</v>
      </c>
      <c r="J159" s="9">
        <f t="shared" si="37"/>
        <v>0</v>
      </c>
      <c r="K159" s="7">
        <f t="shared" si="45"/>
        <v>0</v>
      </c>
      <c r="L159" s="5">
        <f t="shared" si="41"/>
        <v>0</v>
      </c>
      <c r="M159" s="6">
        <f t="shared" si="38"/>
        <v>0</v>
      </c>
      <c r="O159">
        <f t="shared" si="42"/>
        <v>0</v>
      </c>
      <c r="P159">
        <f t="shared" si="39"/>
        <v>0</v>
      </c>
    </row>
    <row r="160" spans="1:16" ht="13.5" thickBot="1">
      <c r="A160" s="3">
        <f t="shared" si="40"/>
        <v>136</v>
      </c>
      <c r="B160" s="3"/>
      <c r="C160" s="12"/>
      <c r="D160" s="43"/>
      <c r="E160" s="42">
        <f t="shared" si="35"/>
        <v>0</v>
      </c>
      <c r="F160" s="3"/>
      <c r="G160" s="4">
        <f t="shared" si="43"/>
        <v>0</v>
      </c>
      <c r="H160" s="4">
        <f t="shared" si="36"/>
        <v>0</v>
      </c>
      <c r="I160" s="5">
        <f t="shared" si="44"/>
        <v>0</v>
      </c>
      <c r="J160" s="9">
        <f t="shared" si="37"/>
        <v>0</v>
      </c>
      <c r="K160" s="7">
        <f t="shared" si="45"/>
        <v>0</v>
      </c>
      <c r="L160" s="5">
        <f t="shared" si="41"/>
        <v>0</v>
      </c>
      <c r="M160" s="6">
        <f t="shared" si="38"/>
        <v>0</v>
      </c>
      <c r="O160">
        <f t="shared" si="42"/>
        <v>0</v>
      </c>
      <c r="P160">
        <f t="shared" si="39"/>
        <v>0</v>
      </c>
    </row>
    <row r="161" spans="1:16" ht="13.5" thickBot="1">
      <c r="A161" s="3">
        <f t="shared" si="40"/>
        <v>137</v>
      </c>
      <c r="B161" s="3"/>
      <c r="C161" s="12"/>
      <c r="D161" s="43"/>
      <c r="E161" s="42">
        <f t="shared" si="35"/>
        <v>0</v>
      </c>
      <c r="F161" s="3"/>
      <c r="G161" s="4">
        <f t="shared" si="43"/>
        <v>0</v>
      </c>
      <c r="H161" s="4">
        <f t="shared" si="36"/>
        <v>0</v>
      </c>
      <c r="I161" s="5">
        <f t="shared" si="44"/>
        <v>0</v>
      </c>
      <c r="J161" s="9">
        <f t="shared" si="37"/>
        <v>0</v>
      </c>
      <c r="K161" s="7">
        <f t="shared" si="45"/>
        <v>0</v>
      </c>
      <c r="L161" s="5">
        <f t="shared" si="41"/>
        <v>0</v>
      </c>
      <c r="M161" s="6">
        <f t="shared" si="38"/>
        <v>0</v>
      </c>
      <c r="O161">
        <f t="shared" si="42"/>
        <v>0</v>
      </c>
      <c r="P161">
        <f t="shared" si="39"/>
        <v>0</v>
      </c>
    </row>
    <row r="162" spans="1:16" ht="13.5" thickBot="1">
      <c r="A162" s="3">
        <f t="shared" si="40"/>
        <v>138</v>
      </c>
      <c r="B162" s="3"/>
      <c r="C162" s="12"/>
      <c r="D162" s="43"/>
      <c r="E162" s="42">
        <f t="shared" si="35"/>
        <v>0</v>
      </c>
      <c r="F162" s="3"/>
      <c r="G162" s="4">
        <f t="shared" si="43"/>
        <v>0</v>
      </c>
      <c r="H162" s="4">
        <f t="shared" si="36"/>
        <v>0</v>
      </c>
      <c r="I162" s="5">
        <f t="shared" si="44"/>
        <v>0</v>
      </c>
      <c r="J162" s="9">
        <f t="shared" si="37"/>
        <v>0</v>
      </c>
      <c r="K162" s="7">
        <f t="shared" si="45"/>
        <v>0</v>
      </c>
      <c r="L162" s="5">
        <f t="shared" si="41"/>
        <v>0</v>
      </c>
      <c r="M162" s="6">
        <f t="shared" si="38"/>
        <v>0</v>
      </c>
      <c r="O162">
        <f t="shared" si="42"/>
        <v>0</v>
      </c>
      <c r="P162">
        <f t="shared" si="39"/>
        <v>0</v>
      </c>
    </row>
    <row r="163" spans="1:16" ht="13.5" thickBot="1">
      <c r="A163" s="3">
        <f t="shared" si="40"/>
        <v>139</v>
      </c>
      <c r="B163" s="3"/>
      <c r="C163" s="12"/>
      <c r="D163" s="43"/>
      <c r="E163" s="42">
        <f t="shared" si="35"/>
        <v>0</v>
      </c>
      <c r="F163" s="3"/>
      <c r="G163" s="4">
        <f t="shared" si="43"/>
        <v>0</v>
      </c>
      <c r="H163" s="4">
        <f t="shared" si="36"/>
        <v>0</v>
      </c>
      <c r="I163" s="5">
        <f t="shared" si="44"/>
        <v>0</v>
      </c>
      <c r="J163" s="9">
        <f t="shared" si="37"/>
        <v>0</v>
      </c>
      <c r="K163" s="7">
        <f t="shared" si="45"/>
        <v>0</v>
      </c>
      <c r="L163" s="5">
        <f t="shared" si="41"/>
        <v>0</v>
      </c>
      <c r="M163" s="6">
        <f t="shared" si="38"/>
        <v>0</v>
      </c>
      <c r="O163">
        <f t="shared" si="42"/>
        <v>0</v>
      </c>
      <c r="P163">
        <f t="shared" si="39"/>
        <v>0</v>
      </c>
    </row>
    <row r="164" spans="1:16" ht="13.5" thickBot="1">
      <c r="A164" s="3">
        <f t="shared" si="40"/>
        <v>140</v>
      </c>
      <c r="B164" s="3"/>
      <c r="C164" s="12"/>
      <c r="D164" s="43"/>
      <c r="E164" s="42">
        <f t="shared" si="35"/>
        <v>0</v>
      </c>
      <c r="F164" s="3"/>
      <c r="G164" s="4">
        <f t="shared" si="43"/>
        <v>0</v>
      </c>
      <c r="H164" s="4">
        <f t="shared" si="36"/>
        <v>0</v>
      </c>
      <c r="I164" s="5">
        <f t="shared" si="44"/>
        <v>0</v>
      </c>
      <c r="J164" s="9">
        <f t="shared" si="37"/>
        <v>0</v>
      </c>
      <c r="K164" s="7">
        <f t="shared" si="45"/>
        <v>0</v>
      </c>
      <c r="L164" s="5">
        <f t="shared" si="41"/>
        <v>0</v>
      </c>
      <c r="M164" s="6">
        <f t="shared" si="38"/>
        <v>0</v>
      </c>
      <c r="O164">
        <f t="shared" si="42"/>
        <v>0</v>
      </c>
      <c r="P164">
        <f t="shared" si="39"/>
        <v>0</v>
      </c>
    </row>
    <row r="165" spans="1:16" ht="13.5" thickBot="1">
      <c r="A165" s="3">
        <f t="shared" si="40"/>
        <v>141</v>
      </c>
      <c r="B165" s="3"/>
      <c r="C165" s="12"/>
      <c r="D165" s="43"/>
      <c r="E165" s="42">
        <f t="shared" si="35"/>
        <v>0</v>
      </c>
      <c r="F165" s="3"/>
      <c r="G165" s="4">
        <f t="shared" si="43"/>
        <v>0</v>
      </c>
      <c r="H165" s="4">
        <f t="shared" si="36"/>
        <v>0</v>
      </c>
      <c r="I165" s="5">
        <f t="shared" si="44"/>
        <v>0</v>
      </c>
      <c r="J165" s="9">
        <f t="shared" si="37"/>
        <v>0</v>
      </c>
      <c r="K165" s="7">
        <f t="shared" si="45"/>
        <v>0</v>
      </c>
      <c r="L165" s="5">
        <f t="shared" si="41"/>
        <v>0</v>
      </c>
      <c r="M165" s="6">
        <f t="shared" si="38"/>
        <v>0</v>
      </c>
      <c r="O165">
        <f t="shared" si="42"/>
        <v>0</v>
      </c>
      <c r="P165">
        <f t="shared" si="39"/>
        <v>0</v>
      </c>
    </row>
    <row r="166" spans="1:16" ht="13.5" thickBot="1">
      <c r="A166" s="3">
        <f t="shared" si="40"/>
        <v>142</v>
      </c>
      <c r="B166" s="3"/>
      <c r="C166" s="12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2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19530</v>
      </c>
      <c r="D206" s="3">
        <f>SUM(D25:D204)</f>
        <v>4175</v>
      </c>
      <c r="E206" s="3">
        <f>SUM(E25:E204)</f>
        <v>1010.0806451612907</v>
      </c>
      <c r="F206" s="3"/>
      <c r="G206" s="4">
        <f>SUM(G25:G204)</f>
        <v>67.35878259463254</v>
      </c>
      <c r="H206" s="28">
        <f>SUM(H25:H204)</f>
        <v>26.519205745918324</v>
      </c>
      <c r="I206" s="3"/>
      <c r="J206" s="3"/>
      <c r="K206" s="28">
        <f>SUM(K25:K204)</f>
        <v>28.172348484848484</v>
      </c>
      <c r="L206" s="8">
        <f>SUM(L25:L204)</f>
        <v>1.0000000000000002</v>
      </c>
      <c r="M206" s="4">
        <f>SUM(M25:M204)</f>
        <v>1.090226252367991</v>
      </c>
      <c r="O206">
        <f>SUM(O25:O205)</f>
        <v>1780696.7741935484</v>
      </c>
      <c r="P206" s="21">
        <f>SUM(P25:P205)</f>
        <v>510872.9481525528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91.17751019936243</v>
      </c>
    </row>
    <row r="208" spans="1:13" ht="12.75">
      <c r="A208" s="61" t="s">
        <v>1</v>
      </c>
      <c r="B208" s="18"/>
      <c r="C208" s="61" t="s">
        <v>2</v>
      </c>
      <c r="D208" s="61" t="s">
        <v>3</v>
      </c>
      <c r="E208" s="35"/>
      <c r="F208" s="18"/>
      <c r="G208" s="61" t="s">
        <v>4</v>
      </c>
      <c r="H208" s="61" t="s">
        <v>5</v>
      </c>
      <c r="I208" s="61" t="s">
        <v>6</v>
      </c>
      <c r="J208" s="61" t="s">
        <v>7</v>
      </c>
      <c r="K208" s="61" t="s">
        <v>8</v>
      </c>
      <c r="L208" s="61" t="s">
        <v>9</v>
      </c>
      <c r="M208" s="61" t="s">
        <v>10</v>
      </c>
    </row>
    <row r="209" spans="1:13" ht="12.75">
      <c r="A209" s="61"/>
      <c r="B209" s="18"/>
      <c r="C209" s="61"/>
      <c r="D209" s="61"/>
      <c r="E209" s="35"/>
      <c r="F209" s="18"/>
      <c r="G209" s="61"/>
      <c r="H209" s="61"/>
      <c r="I209" s="61"/>
      <c r="J209" s="61"/>
      <c r="K209" s="61"/>
      <c r="L209" s="61"/>
      <c r="M209" s="61"/>
    </row>
    <row r="210" spans="1:13" ht="13.5" thickBot="1">
      <c r="A210" s="62"/>
      <c r="B210" s="19"/>
      <c r="C210" s="62"/>
      <c r="D210" s="62"/>
      <c r="E210" s="36"/>
      <c r="F210" s="19"/>
      <c r="G210" s="62"/>
      <c r="H210" s="62"/>
      <c r="I210" s="62"/>
      <c r="J210" s="62"/>
      <c r="K210" s="62"/>
      <c r="L210" s="62"/>
      <c r="M210" s="62"/>
    </row>
  </sheetData>
  <sheetProtection/>
  <mergeCells count="24"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  <mergeCell ref="J22:J24"/>
    <mergeCell ref="L208:L210"/>
    <mergeCell ref="M208:M210"/>
    <mergeCell ref="L22:L24"/>
    <mergeCell ref="M22:M24"/>
    <mergeCell ref="K22:K24"/>
    <mergeCell ref="H208:H210"/>
    <mergeCell ref="I208:I210"/>
    <mergeCell ref="J208:J210"/>
    <mergeCell ref="K208:K210"/>
    <mergeCell ref="A208:A210"/>
    <mergeCell ref="C208:C210"/>
    <mergeCell ref="D208:D210"/>
    <mergeCell ref="G208:G210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Sheynerman, Paula D.</cp:lastModifiedBy>
  <cp:lastPrinted>2006-08-14T17:23:18Z</cp:lastPrinted>
  <dcterms:created xsi:type="dcterms:W3CDTF">2002-09-25T14:19:03Z</dcterms:created>
  <dcterms:modified xsi:type="dcterms:W3CDTF">2013-11-27T18:38:51Z</dcterms:modified>
  <cp:category/>
  <cp:version/>
  <cp:contentType/>
  <cp:contentStatus/>
</cp:coreProperties>
</file>